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با درآمد ثابت نگین سامان\گزارش افشا پرتفو\1404\"/>
    </mc:Choice>
  </mc:AlternateContent>
  <xr:revisionPtr revIDLastSave="0" documentId="13_ncr:2001_{6B10D74B-E257-49C4-BE76-1BF61E9D9421}" xr6:coauthVersionLast="47" xr6:coauthVersionMax="47" xr10:uidLastSave="{00000000-0000-0000-0000-000000000000}"/>
  <bookViews>
    <workbookView xWindow="-120" yWindow="-120" windowWidth="29040" windowHeight="15840" tabRatio="876" firstSheet="9" activeTab="1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_FilterDatabase" localSheetId="16" hidden="1">'سود اوراق بهادار'!$W$19:$X$28</definedName>
    <definedName name="_xlnm.Print_Area" localSheetId="4">اوراق!$A$1:$AM$30</definedName>
    <definedName name="_xlnm.Print_Area" localSheetId="2">'اوراق مشتقه'!$A$1:$AX$14</definedName>
    <definedName name="_xlnm.Print_Area" localSheetId="5">'تعدیل قیمت'!$A$1:$N$13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بانکی'!$A$1:$G$72</definedName>
    <definedName name="_xlnm.Print_Area" localSheetId="10">'درآمد سرمایه گذاری در اوراق به'!$A$1:$R$38</definedName>
    <definedName name="_xlnm.Print_Area" localSheetId="8">'درآمد سرمایه گذاری در سهام'!$A$1:$W$8</definedName>
    <definedName name="_xlnm.Print_Area" localSheetId="9">'درآمد سرمایه گذاری در صندوق'!$A$1:$X$10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اوراق'!$A$1:$R$29</definedName>
    <definedName name="_xlnm.Print_Area" localSheetId="18">'درآمد ناشی از فروش'!$A$1:$S$14</definedName>
    <definedName name="_xlnm.Print_Area" localSheetId="13">'سایر درآمدها'!$A$1:$G$11</definedName>
    <definedName name="_xlnm.Print_Area" localSheetId="6">سپرده!$A$1:$M$50</definedName>
    <definedName name="_xlnm.Print_Area" localSheetId="16">'سود اوراق بهادار'!$A$1:$U$32</definedName>
    <definedName name="_xlnm.Print_Area" localSheetId="17">'سود سپرده بانکی'!$A$1:$N$72</definedName>
    <definedName name="_xlnm.Print_Area" localSheetId="1">سهام!$A$1:$AC$8</definedName>
    <definedName name="_xlnm.Print_Area" localSheetId="0">'صورت وضعیت'!$A$1:$C$6</definedName>
    <definedName name="_xlnm.Print_Area" localSheetId="11">'مبالغ تخصیصی اوراق'!$A$1:$R$24</definedName>
    <definedName name="_xlnm.Print_Area" localSheetId="3">'واحدهای صندوق'!$A$1:$AB$8</definedName>
  </definedNames>
  <calcPr calcId="191029"/>
  <fileRecoveryPr repairLoad="1"/>
</workbook>
</file>

<file path=xl/calcChain.xml><?xml version="1.0" encoding="utf-8"?>
<calcChain xmlns="http://schemas.openxmlformats.org/spreadsheetml/2006/main">
  <c r="M21" i="12" l="1"/>
  <c r="K37" i="11"/>
  <c r="O37" i="11"/>
  <c r="M37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10" i="11"/>
  <c r="Q9" i="11"/>
  <c r="I36" i="11"/>
  <c r="G37" i="11"/>
  <c r="E37" i="11"/>
  <c r="C37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10" i="11"/>
  <c r="I9" i="11"/>
  <c r="J33" i="17"/>
  <c r="L33" i="17"/>
  <c r="N33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9" i="17"/>
  <c r="N8" i="17"/>
  <c r="P33" i="17"/>
  <c r="R33" i="17"/>
  <c r="T29" i="17"/>
  <c r="T30" i="17"/>
  <c r="T31" i="17"/>
  <c r="T32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9" i="17"/>
  <c r="T8" i="17"/>
  <c r="AJ30" i="5"/>
  <c r="I37" i="11" l="1"/>
  <c r="Q37" i="11"/>
  <c r="F10" i="8" s="1"/>
  <c r="T33" i="17"/>
</calcChain>
</file>

<file path=xl/sharedStrings.xml><?xml version="1.0" encoding="utf-8"?>
<sst xmlns="http://schemas.openxmlformats.org/spreadsheetml/2006/main" count="803" uniqueCount="289">
  <si>
    <t>صندوق سرمایه‌گذاری در اوراق بهادار با درآمد ثابت نگین سامان</t>
  </si>
  <si>
    <t>صورت وضعیت پرتفوی</t>
  </si>
  <si>
    <t>برای ماه منتهی به 1404/02/31</t>
  </si>
  <si>
    <t>-1</t>
  </si>
  <si>
    <t>سرمایه گذاری ها</t>
  </si>
  <si>
    <t>-1-1</t>
  </si>
  <si>
    <t>سرمایه گذاری در سهام و حق تقدم سهام</t>
  </si>
  <si>
    <t>1404/01/31</t>
  </si>
  <si>
    <t>تغییرات طی دوره</t>
  </si>
  <si>
    <t>1404/02/31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</si>
  <si>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</si>
  <si>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</si>
  <si>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</si>
  <si>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</si>
  <si>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</si>
  <si>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</si>
  <si>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</si>
  <si>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</si>
  <si>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</si>
  <si>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</si>
  <si>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</si>
  <si>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</si>
  <si>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</si>
  <si>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</si>
  <si>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</si>
  <si>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</si>
  <si>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</si>
  <si>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</si>
  <si>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</si>
  <si>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</si>
  <si>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</si>
  <si>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</si>
  <si>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</si>
  <si>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</si>
  <si>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</si>
  <si>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</si>
  <si>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</si>
  <si>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</si>
  <si>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</si>
  <si>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</si>
  <si>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</si>
  <si>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</si>
  <si>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</si>
  <si>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</si>
  <si>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</si>
  <si>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</si>
  <si>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</si>
  <si>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</si>
  <si>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</si>
  <si>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</si>
  <si>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</si>
  <si>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</si>
  <si>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</si>
  <si>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</si>
  <si>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اجاره تابان فرداکاران14061205</t>
  </si>
  <si>
    <t>1403/12/05</t>
  </si>
  <si>
    <t>1406/12/05</t>
  </si>
  <si>
    <t>اسناد خزانه-م7بودجه02-040910</t>
  </si>
  <si>
    <t>1402/12/20</t>
  </si>
  <si>
    <t>1404/09/10</t>
  </si>
  <si>
    <t>اسنادخزانه-م7بودجه01-040714</t>
  </si>
  <si>
    <t>1401/12/10</t>
  </si>
  <si>
    <t>1404/07/13</t>
  </si>
  <si>
    <t>اسنادخزانه-م9بودجه01-040826</t>
  </si>
  <si>
    <t>1401/12/28</t>
  </si>
  <si>
    <t>1404/08/26</t>
  </si>
  <si>
    <t>صکوک اجاره فارس073-بدون ضامن</t>
  </si>
  <si>
    <t>1403/03/07</t>
  </si>
  <si>
    <t>1407/03/07</t>
  </si>
  <si>
    <t>صکوک مرابحه وتوصا712-3ماهه23%</t>
  </si>
  <si>
    <t>1403/12/13</t>
  </si>
  <si>
    <t>1407/12/13</t>
  </si>
  <si>
    <t>مرابحه عام دولت131-ش.خ040410</t>
  </si>
  <si>
    <t>1402/05/10</t>
  </si>
  <si>
    <t>1404/04/07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</si>
  <si>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</si>
  <si>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</si>
  <si>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</si>
  <si>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</si>
  <si>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</si>
  <si>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</si>
  <si>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دولت174-ش.خ041027</t>
  </si>
  <si>
    <t>1403/06/27</t>
  </si>
  <si>
    <t>1404/10/27</t>
  </si>
  <si>
    <t>مرابحه عام دولت178-ش.خ041117</t>
  </si>
  <si>
    <t>1403/07/17</t>
  </si>
  <si>
    <t>1404/11/17</t>
  </si>
  <si>
    <t>مرابحه عام دولت209-ش.خ050821</t>
  </si>
  <si>
    <t>1403/12/21</t>
  </si>
  <si>
    <t>1405/08/21</t>
  </si>
  <si>
    <t>مرابحه ف.لبنی رامک شیراز071114</t>
  </si>
  <si>
    <t>1403/11/14</t>
  </si>
  <si>
    <t>1407/11/14</t>
  </si>
  <si>
    <t>مرابحه لورچ 080202</t>
  </si>
  <si>
    <t>1403/02/02</t>
  </si>
  <si>
    <t>1408/02/02</t>
  </si>
  <si>
    <t>مشارکت ش قم512-3ماهه18%</t>
  </si>
  <si>
    <t>1401/06/28</t>
  </si>
  <si>
    <t>1405/12/28</t>
  </si>
  <si>
    <t>مشارکت ش قم612-3 ماهه 20.5%</t>
  </si>
  <si>
    <t>1402/12/28</t>
  </si>
  <si>
    <t>1406/12/28</t>
  </si>
  <si>
    <t>مشارکت ش کرج512-3ماهه18%</t>
  </si>
  <si>
    <t>مرابحه عام دولت192-ش.خ050604</t>
  </si>
  <si>
    <t>1403/10/04</t>
  </si>
  <si>
    <t>1405/06/04</t>
  </si>
  <si>
    <t>سلف موازی هیدروکربن آفتاب061</t>
  </si>
  <si>
    <t>1404/02/03</t>
  </si>
  <si>
    <t>1406/02/03</t>
  </si>
  <si>
    <t>جمع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</si>
  <si>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</si>
  <si>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</si>
  <si>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</si>
  <si>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</si>
  <si>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</si>
  <si>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</si>
  <si>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</si>
  <si>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</si>
  <si>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-10.00%</t>
  </si>
  <si>
    <t>سایر</t>
  </si>
  <si>
    <t>9.86%</t>
  </si>
  <si>
    <t>-6.07%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</si>
  <si>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</si>
  <si>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</si>
  <si>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</si>
  <si>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</si>
  <si>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</si>
  <si>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</si>
  <si>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حساب جاری بانک سامان آرژانتين</t>
  </si>
  <si>
    <t>0.00%</t>
  </si>
  <si>
    <t>حساب جاری بانک ملی جهان کودک</t>
  </si>
  <si>
    <t>حساب جاری بانک تجارت مطهري-مهرداد</t>
  </si>
  <si>
    <t>0.03%</t>
  </si>
  <si>
    <t>سپرده کوتاه مدت بانک تجارت مطهري-مهرداد</t>
  </si>
  <si>
    <t>سپرده کوتاه مدت بانک سامان ملاصدرا</t>
  </si>
  <si>
    <t>سپرده کوتاه مدت بانک ملی مستقل حافظ</t>
  </si>
  <si>
    <t>سپرده کوتاه مدت بانک اقتصاد نوین مرزداران</t>
  </si>
  <si>
    <t>سپرده کوتاه مدت بانک رفاه سعادت آباد</t>
  </si>
  <si>
    <t>سپرده کوتاه مدت بانک خاورمیانه مهستان</t>
  </si>
  <si>
    <t>سپرده کوتاه مدت موسسه اعتباری ملل فاطمی</t>
  </si>
  <si>
    <t>سپرده کوتاه مدت بانک ملت پالایشگاه تهران</t>
  </si>
  <si>
    <t>قرض الحسنه بانک شهر بلوار امین قم</t>
  </si>
  <si>
    <t>سپرده کوتاه مدت بانک مسکن توانیر</t>
  </si>
  <si>
    <t>0.01%</t>
  </si>
  <si>
    <t>سپرده کوتاه مدت بانک صادرات فردوسی</t>
  </si>
  <si>
    <t>سپرده بلند مدت بانک اقتصاد نوین مقدس اردبیلی</t>
  </si>
  <si>
    <t>1.50%</t>
  </si>
  <si>
    <t>سپرده بلند مدت بانک صادرات فردوسی</t>
  </si>
  <si>
    <t>2.69%</t>
  </si>
  <si>
    <t>سپرده بلند مدت بانک صادرات بالای فلکه دوم هوایی</t>
  </si>
  <si>
    <t>سپرده بلند مدت بانک ملی بورس اوراق بهادار</t>
  </si>
  <si>
    <t>1.79%</t>
  </si>
  <si>
    <t>سپرده بلند مدت بانک ملی شهید فهمیده</t>
  </si>
  <si>
    <t>3.01%</t>
  </si>
  <si>
    <t>سپرده بلند مدت بانک ملت بورس کالا</t>
  </si>
  <si>
    <t>2.40%</t>
  </si>
  <si>
    <t>سپرده بلند مدت بانک ملت صنایع ملی</t>
  </si>
  <si>
    <t>1.43%</t>
  </si>
  <si>
    <t>1.42%</t>
  </si>
  <si>
    <t>0.61%</t>
  </si>
  <si>
    <t>سپرده بلند مدت بانک ملت پاساژ مریم</t>
  </si>
  <si>
    <t>0.90%</t>
  </si>
  <si>
    <t>سپرده بلند مدت بانک صادرات خاقانی</t>
  </si>
  <si>
    <t>1.90%</t>
  </si>
  <si>
    <t>سپرده بلند مدت بانک مسکن توانیر</t>
  </si>
  <si>
    <t>1.83%</t>
  </si>
  <si>
    <t>سپرده بلند مدت بانک ملت محمودیه</t>
  </si>
  <si>
    <t>1.05%</t>
  </si>
  <si>
    <t>سپرده بلند مدت بانک ملت ولیعصر نبش دکتر بهشتی</t>
  </si>
  <si>
    <t>0.81%</t>
  </si>
  <si>
    <t>سپرده بلند مدت بانک ملت مرکزی رشت</t>
  </si>
  <si>
    <t>0.72%</t>
  </si>
  <si>
    <t>سپرده بلند مدت بانک تجارت مرکزی کیش</t>
  </si>
  <si>
    <t>سپرده بلند مدت بانک ملت بیمارستان قلب</t>
  </si>
  <si>
    <t>0.32%</t>
  </si>
  <si>
    <t>1.07%</t>
  </si>
  <si>
    <t>سپرده بلند مدت بانک ملت پالایشگاه تهران</t>
  </si>
  <si>
    <t>2.96%</t>
  </si>
  <si>
    <t>سپرده بلند مدت بانک تجارت بندر دیر بوشهر</t>
  </si>
  <si>
    <t>سپرده بلند مدت بانک تجارت آبدان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</si>
  <si>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</si>
  <si>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</si>
  <si>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</si>
  <si>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</si>
  <si>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</si>
  <si>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</si>
  <si>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</si>
  <si>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</si>
  <si>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</si>
  <si>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</si>
  <si>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</si>
  <si>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</si>
  <si>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</si>
  <si>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</si>
  <si>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</si>
  <si>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</si>
  <si>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</si>
  <si>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</si>
  <si>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</si>
  <si>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</si>
  <si>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</si>
  <si>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</si>
  <si>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</si>
  <si>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</si>
  <si>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</si>
  <si>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</si>
  <si>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</si>
  <si>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</si>
  <si>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سرمایه‌گذاری نیکی گستران</t>
  </si>
  <si>
    <t>-3-2</t>
  </si>
  <si>
    <t>عنوان</t>
  </si>
  <si>
    <t>درآمد سود اوراق</t>
  </si>
  <si>
    <t>مرابحه عام دولت102-ش.خ031211</t>
  </si>
  <si>
    <t>صکوک منفعت نفت1312-6ماهه 18/5%</t>
  </si>
  <si>
    <t>مرابحه عام دولت138-ش.خ031004</t>
  </si>
  <si>
    <t>مرابحه اکتوور کو-کاردان070612</t>
  </si>
  <si>
    <t>مرابحه ذوب و نوردکرمان14060814</t>
  </si>
  <si>
    <t>مشارکت ش کرج0312-سه ماهه18%</t>
  </si>
  <si>
    <t>مشارکت ش اسلامشهر312-3ماهه18%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</si>
  <si>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</si>
  <si>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</si>
  <si>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</si>
  <si>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</si>
  <si>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</si>
  <si>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</si>
  <si>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</si>
  <si>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</si>
  <si>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</si>
  <si>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</si>
  <si>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</si>
  <si>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</si>
  <si>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</si>
  <si>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</si>
  <si>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</si>
  <si>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کوتاه مدت بانک پارسیان پاچنار</t>
  </si>
  <si>
    <t>سپرده بلند مدت بانک پاسارگاد بهزادی</t>
  </si>
  <si>
    <t>سپرده بلند مدت موسسه اعتباری ملل فاطمی</t>
  </si>
  <si>
    <t>سپرده بلند مدت بانک تجارت مرکزی نیشاپور</t>
  </si>
  <si>
    <t>سپرده بلند مدت بانک تجارت آفریقا ظفر</t>
  </si>
  <si>
    <t>سپرده بلند مدت بانک صادرات ممتاز مشهد</t>
  </si>
  <si>
    <t>سپرده بلند مدت بانک تجارت ارم شیراز</t>
  </si>
  <si>
    <t>سپرده بلند مدت بانک تجارت صنایع دریایی</t>
  </si>
  <si>
    <t>سپرده بلند مدت بانک ملی بازار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</si>
  <si>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</si>
  <si>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</si>
  <si>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</si>
  <si>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</si>
  <si>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</si>
  <si>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</si>
  <si>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</si>
  <si>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</si>
  <si>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</si>
  <si>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</si>
  <si>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</si>
  <si>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</si>
  <si>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</si>
  <si>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</si>
  <si>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</si>
  <si>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</si>
  <si>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</si>
  <si>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</si>
  <si>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</si>
  <si>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</si>
  <si>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</si>
  <si>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</si>
  <si>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</si>
  <si>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</si>
  <si>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</si>
  <si>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</si>
  <si>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</si>
  <si>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</si>
  <si>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</si>
  <si>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</si>
  <si>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</si>
  <si>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</si>
  <si>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</si>
  <si>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</si>
  <si>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</si>
  <si>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</si>
  <si>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</si>
  <si>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سلف موازی پنتان پتروکنگان031</t>
  </si>
  <si>
    <t>مرابحه وتوصا712-3ماهه23%</t>
  </si>
  <si>
    <t>سلف سلف موازی متانول سبلان053</t>
  </si>
  <si>
    <t>مشارکت صکوک اجاره فارس073-بدون ضامن</t>
  </si>
  <si>
    <t xml:space="preserve">مرابحه ف.لبنی رامک شیراز071114 </t>
  </si>
  <si>
    <t xml:space="preserve">مشارکت ش قم612-3 ماهه 20.5% </t>
  </si>
  <si>
    <t>تامین سرمایه کاردان</t>
  </si>
  <si>
    <t xml:space="preserve">سلف موازی هیدروکربن آفتاب061	</t>
  </si>
  <si>
    <t>اجاره فارس073-بدون ضامن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</si>
</sst>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0"/>
      <color rgb="FF212529"/>
      <name val="Sahe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6" fillId="0" borderId="0" xfId="0" applyFont="1"/>
    <xf numFmtId="3" fontId="0" fillId="0" borderId="0" xfId="0" applyNumberFormat="1"/>
    <xf numFmtId="0" fontId="0" fillId="0" borderId="0" xfId="0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/>
    <xf numFmtId="3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37" t="s">
        <v>0</v>
      </c>
      <c r="B1" s="37"/>
      <c r="C1" s="37"/>
    </row>
    <row r="2" spans="1:3" ht="21.75" customHeight="1">
      <c r="A2" s="37" t="s">
        <v>1</v>
      </c>
      <c r="B2" s="37"/>
      <c r="C2" s="37"/>
    </row>
    <row r="3" spans="1:3" ht="21.75" customHeight="1">
      <c r="A3" s="37" t="s">
        <v>2</v>
      </c>
      <c r="B3" s="37"/>
      <c r="C3" s="37"/>
    </row>
    <row r="4" spans="1:3" ht="7.35" customHeight="1"/>
    <row r="5" spans="1:3" ht="123.6" customHeight="1">
      <c r="B5" s="38"/>
    </row>
    <row r="6" spans="1:3" ht="123.6" customHeight="1">
      <c r="B6" s="3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S4" sqref="S1:W1048576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85546875" bestFit="1" customWidth="1"/>
    <col min="20" max="20" width="1.28515625" customWidth="1"/>
    <col min="21" max="21" width="13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 ht="14.45" customHeight="1"/>
    <row r="5" spans="1:23" ht="14.45" customHeight="1">
      <c r="A5" s="1" t="s">
        <v>205</v>
      </c>
      <c r="B5" s="39" t="s">
        <v>206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3" ht="14.45" customHeight="1">
      <c r="D6" s="40" t="s">
        <v>199</v>
      </c>
      <c r="E6" s="40"/>
      <c r="F6" s="40"/>
      <c r="G6" s="40"/>
      <c r="H6" s="40"/>
      <c r="I6" s="40"/>
      <c r="J6" s="40"/>
      <c r="K6" s="40"/>
      <c r="L6" s="40"/>
      <c r="N6" s="40" t="s">
        <v>200</v>
      </c>
      <c r="O6" s="40"/>
      <c r="P6" s="40"/>
      <c r="Q6" s="40"/>
      <c r="R6" s="40"/>
      <c r="S6" s="40"/>
      <c r="T6" s="40"/>
      <c r="U6" s="40"/>
      <c r="V6" s="40"/>
      <c r="W6" s="40"/>
    </row>
    <row r="7" spans="1:23" ht="14.45" customHeight="1">
      <c r="D7" s="3"/>
      <c r="E7" s="3"/>
      <c r="F7" s="3"/>
      <c r="G7" s="3"/>
      <c r="H7" s="3"/>
      <c r="I7" s="3"/>
      <c r="J7" s="41" t="s">
        <v>109</v>
      </c>
      <c r="K7" s="41"/>
      <c r="L7" s="41"/>
      <c r="N7" s="3"/>
      <c r="O7" s="3"/>
      <c r="P7" s="3"/>
      <c r="Q7" s="3"/>
      <c r="R7" s="3"/>
      <c r="S7" s="3"/>
      <c r="T7" s="3"/>
      <c r="U7" s="41" t="s">
        <v>109</v>
      </c>
      <c r="V7" s="41"/>
      <c r="W7" s="41"/>
    </row>
    <row r="8" spans="1:23" ht="14.45" customHeight="1">
      <c r="A8" s="40" t="s">
        <v>35</v>
      </c>
      <c r="B8" s="40"/>
      <c r="D8" s="2" t="s">
        <v>207</v>
      </c>
      <c r="F8" s="2" t="s">
        <v>203</v>
      </c>
      <c r="H8" s="2" t="s">
        <v>204</v>
      </c>
      <c r="J8" s="4" t="s">
        <v>125</v>
      </c>
      <c r="K8" s="3"/>
      <c r="L8" s="4" t="s">
        <v>185</v>
      </c>
      <c r="N8" s="2" t="s">
        <v>207</v>
      </c>
      <c r="P8" s="40" t="s">
        <v>203</v>
      </c>
      <c r="Q8" s="40"/>
      <c r="S8" s="2" t="s">
        <v>204</v>
      </c>
      <c r="U8" s="4" t="s">
        <v>125</v>
      </c>
      <c r="V8" s="3"/>
      <c r="W8" s="4" t="s">
        <v>185</v>
      </c>
    </row>
    <row r="9" spans="1:23" ht="21.75" customHeight="1">
      <c r="A9" s="48" t="s">
        <v>208</v>
      </c>
      <c r="B9" s="48"/>
      <c r="D9" s="17">
        <v>0</v>
      </c>
      <c r="F9" s="17">
        <v>0</v>
      </c>
      <c r="H9" s="17">
        <v>0</v>
      </c>
      <c r="J9" s="17">
        <v>0</v>
      </c>
      <c r="L9" s="18">
        <v>0</v>
      </c>
      <c r="N9" s="17">
        <v>0</v>
      </c>
      <c r="P9" s="49">
        <v>0</v>
      </c>
      <c r="Q9" s="50"/>
      <c r="S9" s="17">
        <v>1528384000</v>
      </c>
      <c r="U9" s="17">
        <v>1528384000</v>
      </c>
      <c r="W9" s="18">
        <v>0.02</v>
      </c>
    </row>
    <row r="10" spans="1:23" ht="21.75" customHeight="1">
      <c r="A10" s="47" t="s">
        <v>109</v>
      </c>
      <c r="B10" s="47"/>
      <c r="D10" s="15">
        <v>0</v>
      </c>
      <c r="F10" s="15">
        <v>0</v>
      </c>
      <c r="H10" s="15">
        <v>0</v>
      </c>
      <c r="J10" s="15">
        <v>0</v>
      </c>
      <c r="L10" s="16">
        <v>0</v>
      </c>
      <c r="N10" s="15">
        <v>0</v>
      </c>
      <c r="Q10" s="15">
        <v>0</v>
      </c>
      <c r="S10" s="15">
        <v>1528384000</v>
      </c>
      <c r="U10" s="15">
        <v>1528384000</v>
      </c>
      <c r="W10" s="16">
        <v>0.02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0"/>
  <sheetViews>
    <sheetView rightToLeft="1" workbookViewId="0">
      <selection activeCell="M21" sqref="M21"/>
    </sheetView>
  </sheetViews>
  <sheetFormatPr defaultRowHeight="18.75"/>
  <cols>
    <col min="1" max="1" width="30.42578125" bestFit="1" customWidth="1"/>
    <col min="2" max="2" width="1.28515625" customWidth="1"/>
    <col min="3" max="3" width="16.140625" bestFit="1" customWidth="1"/>
    <col min="4" max="4" width="1.28515625" customWidth="1"/>
    <col min="5" max="5" width="16.140625" bestFit="1" customWidth="1"/>
    <col min="6" max="6" width="1.28515625" customWidth="1"/>
    <col min="7" max="7" width="13.140625" bestFit="1" customWidth="1"/>
    <col min="8" max="8" width="1.28515625" customWidth="1"/>
    <col min="9" max="9" width="17.85546875" bestFit="1" customWidth="1"/>
    <col min="10" max="10" width="1.28515625" customWidth="1"/>
    <col min="11" max="11" width="17.5703125" bestFit="1" customWidth="1"/>
    <col min="12" max="12" width="1.28515625" customWidth="1"/>
    <col min="13" max="13" width="17.85546875" bestFit="1" customWidth="1"/>
    <col min="14" max="14" width="1.28515625" customWidth="1"/>
    <col min="15" max="15" width="15" bestFit="1" customWidth="1"/>
    <col min="16" max="16" width="1.28515625" customWidth="1"/>
    <col min="17" max="17" width="17.7109375" bestFit="1" customWidth="1"/>
    <col min="18" max="18" width="27.5703125" bestFit="1" customWidth="1"/>
    <col min="19" max="19" width="16.140625" style="10" bestFit="1" customWidth="1"/>
    <col min="20" max="20" width="17.85546875" style="10" bestFit="1" customWidth="1"/>
  </cols>
  <sheetData>
    <row r="1" spans="1:17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/>
    <row r="5" spans="1:17" ht="14.45" customHeight="1">
      <c r="A5" s="1" t="s">
        <v>209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14.45" customHeight="1">
      <c r="C6" s="40" t="s">
        <v>199</v>
      </c>
      <c r="D6" s="40"/>
      <c r="E6" s="40"/>
      <c r="F6" s="40"/>
      <c r="G6" s="40"/>
      <c r="H6" s="40"/>
      <c r="I6" s="40"/>
      <c r="K6" s="40" t="s">
        <v>200</v>
      </c>
      <c r="L6" s="40"/>
      <c r="M6" s="40"/>
      <c r="N6" s="40"/>
      <c r="O6" s="40"/>
      <c r="P6" s="40"/>
      <c r="Q6" s="40"/>
    </row>
    <row r="7" spans="1:17" ht="14.45" customHeight="1"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</row>
    <row r="8" spans="1:17" ht="14.45" customHeight="1">
      <c r="A8" s="2" t="s">
        <v>210</v>
      </c>
      <c r="C8" s="2" t="s">
        <v>211</v>
      </c>
      <c r="E8" s="2" t="s">
        <v>203</v>
      </c>
      <c r="G8" s="2" t="s">
        <v>204</v>
      </c>
      <c r="I8" s="2" t="s">
        <v>109</v>
      </c>
      <c r="K8" s="2" t="s">
        <v>211</v>
      </c>
      <c r="M8" s="2" t="s">
        <v>203</v>
      </c>
      <c r="O8" s="2" t="s">
        <v>204</v>
      </c>
      <c r="Q8" s="2" t="s">
        <v>109</v>
      </c>
    </row>
    <row r="9" spans="1:17" ht="21.75" customHeight="1">
      <c r="A9" s="5" t="s">
        <v>54</v>
      </c>
      <c r="C9" s="10">
        <v>172347910511</v>
      </c>
      <c r="D9" s="30"/>
      <c r="E9" s="10">
        <v>114123311400</v>
      </c>
      <c r="F9" s="10"/>
      <c r="G9" s="10">
        <v>0</v>
      </c>
      <c r="H9" s="10"/>
      <c r="I9" s="10">
        <f t="shared" ref="I9:I36" si="0">C9+E9+G9</f>
        <v>286471221911</v>
      </c>
      <c r="J9" s="10"/>
      <c r="K9" s="10">
        <v>473746370516</v>
      </c>
      <c r="L9" s="10"/>
      <c r="M9" s="10">
        <v>-365329469175</v>
      </c>
      <c r="N9" s="10"/>
      <c r="O9" s="10">
        <v>0</v>
      </c>
      <c r="P9" s="10"/>
      <c r="Q9" s="10">
        <f t="shared" ref="Q9:Q36" si="1">K9+M9+O9</f>
        <v>108416901341</v>
      </c>
    </row>
    <row r="10" spans="1:17" ht="21.75" customHeight="1">
      <c r="A10" s="8" t="s">
        <v>288</v>
      </c>
      <c r="C10" s="10">
        <v>58857924062</v>
      </c>
      <c r="D10" s="30"/>
      <c r="E10" s="10">
        <v>0</v>
      </c>
      <c r="F10" s="10"/>
      <c r="G10" s="10">
        <v>0</v>
      </c>
      <c r="H10" s="10"/>
      <c r="I10" s="10">
        <f t="shared" si="0"/>
        <v>58857924062</v>
      </c>
      <c r="J10" s="10"/>
      <c r="K10" s="10">
        <v>283699041507</v>
      </c>
      <c r="L10" s="10"/>
      <c r="M10" s="10">
        <v>0</v>
      </c>
      <c r="N10" s="10"/>
      <c r="O10" s="10">
        <v>0</v>
      </c>
      <c r="P10" s="10"/>
      <c r="Q10" s="10">
        <f t="shared" si="1"/>
        <v>283699041507</v>
      </c>
    </row>
    <row r="11" spans="1:17" ht="21.75" customHeight="1">
      <c r="A11" s="8" t="s">
        <v>57</v>
      </c>
      <c r="C11" s="10"/>
      <c r="D11" s="30"/>
      <c r="E11" s="10">
        <v>59509212</v>
      </c>
      <c r="F11" s="10"/>
      <c r="G11" s="10">
        <v>0</v>
      </c>
      <c r="H11" s="10"/>
      <c r="I11" s="10">
        <f t="shared" si="0"/>
        <v>59509212</v>
      </c>
      <c r="J11" s="10"/>
      <c r="K11" s="10">
        <v>0</v>
      </c>
      <c r="L11" s="10"/>
      <c r="M11" s="10">
        <v>244886606</v>
      </c>
      <c r="N11" s="10"/>
      <c r="O11" s="10">
        <v>0</v>
      </c>
      <c r="P11" s="10"/>
      <c r="Q11" s="10">
        <f t="shared" si="1"/>
        <v>244886606</v>
      </c>
    </row>
    <row r="12" spans="1:17" ht="21.75" customHeight="1">
      <c r="A12" s="8" t="s">
        <v>60</v>
      </c>
      <c r="C12" s="10"/>
      <c r="D12" s="30"/>
      <c r="E12" s="10">
        <v>1407461851</v>
      </c>
      <c r="F12" s="10"/>
      <c r="G12" s="10">
        <v>0</v>
      </c>
      <c r="H12" s="10"/>
      <c r="I12" s="10">
        <f t="shared" si="0"/>
        <v>1407461851</v>
      </c>
      <c r="J12" s="10"/>
      <c r="K12" s="10">
        <v>0</v>
      </c>
      <c r="L12" s="10"/>
      <c r="M12" s="10">
        <v>5715457885</v>
      </c>
      <c r="N12" s="10"/>
      <c r="O12" s="10">
        <v>0</v>
      </c>
      <c r="P12" s="10"/>
      <c r="Q12" s="10">
        <f t="shared" si="1"/>
        <v>5715457885</v>
      </c>
    </row>
    <row r="13" spans="1:17" ht="21.75" customHeight="1">
      <c r="A13" s="8" t="s">
        <v>63</v>
      </c>
      <c r="C13" s="10"/>
      <c r="D13" s="30"/>
      <c r="E13" s="10">
        <v>769660474</v>
      </c>
      <c r="F13" s="10"/>
      <c r="G13" s="10">
        <v>0</v>
      </c>
      <c r="H13" s="10"/>
      <c r="I13" s="10">
        <f t="shared" si="0"/>
        <v>769660474</v>
      </c>
      <c r="J13" s="10"/>
      <c r="K13" s="10">
        <v>0</v>
      </c>
      <c r="L13" s="10"/>
      <c r="M13" s="10">
        <v>2405863858</v>
      </c>
      <c r="N13" s="10"/>
      <c r="O13" s="10">
        <v>0</v>
      </c>
      <c r="P13" s="10"/>
      <c r="Q13" s="10">
        <f t="shared" si="1"/>
        <v>2405863858</v>
      </c>
    </row>
    <row r="14" spans="1:17" ht="21.75" customHeight="1">
      <c r="A14" s="8" t="s">
        <v>47</v>
      </c>
      <c r="C14" s="10">
        <v>110057071162</v>
      </c>
      <c r="D14" s="30"/>
      <c r="E14" s="10">
        <v>304494504918</v>
      </c>
      <c r="F14" s="10"/>
      <c r="G14" s="10">
        <v>0</v>
      </c>
      <c r="H14" s="10"/>
      <c r="I14" s="10">
        <f t="shared" si="0"/>
        <v>414551576080</v>
      </c>
      <c r="J14" s="10"/>
      <c r="K14" s="10">
        <v>550285355812</v>
      </c>
      <c r="L14" s="10"/>
      <c r="M14" s="10">
        <v>1455080339772</v>
      </c>
      <c r="N14" s="10"/>
      <c r="O14" s="10">
        <v>0</v>
      </c>
      <c r="P14" s="10"/>
      <c r="Q14" s="10">
        <f t="shared" si="1"/>
        <v>2005365695584</v>
      </c>
    </row>
    <row r="15" spans="1:17" ht="21.75" customHeight="1">
      <c r="A15" s="8" t="s">
        <v>51</v>
      </c>
      <c r="C15" s="10">
        <v>49379480167</v>
      </c>
      <c r="D15" s="30"/>
      <c r="E15" s="10">
        <v>116799862105</v>
      </c>
      <c r="F15" s="10"/>
      <c r="G15" s="10">
        <v>0</v>
      </c>
      <c r="H15" s="10"/>
      <c r="I15" s="10">
        <f t="shared" si="0"/>
        <v>166179342272</v>
      </c>
      <c r="J15" s="10"/>
      <c r="K15" s="10">
        <v>242025170282</v>
      </c>
      <c r="L15" s="10"/>
      <c r="M15" s="10">
        <v>572696096077</v>
      </c>
      <c r="N15" s="10"/>
      <c r="O15" s="10">
        <v>0</v>
      </c>
      <c r="P15" s="10"/>
      <c r="Q15" s="10">
        <f t="shared" si="1"/>
        <v>814721266359</v>
      </c>
    </row>
    <row r="16" spans="1:17" ht="21.75" customHeight="1">
      <c r="A16" s="8" t="s">
        <v>287</v>
      </c>
      <c r="C16" s="10">
        <v>35251436064</v>
      </c>
      <c r="D16" s="30"/>
      <c r="E16" s="10">
        <v>34298472491</v>
      </c>
      <c r="F16" s="10"/>
      <c r="G16" s="10">
        <v>-257029891</v>
      </c>
      <c r="H16" s="10"/>
      <c r="I16" s="10">
        <f t="shared" si="0"/>
        <v>69292878664</v>
      </c>
      <c r="J16" s="10"/>
      <c r="K16" s="10">
        <v>35251436064</v>
      </c>
      <c r="L16" s="10"/>
      <c r="M16" s="10">
        <v>34298472491</v>
      </c>
      <c r="N16" s="10"/>
      <c r="O16" s="10">
        <v>-257029891</v>
      </c>
      <c r="P16" s="10"/>
      <c r="Q16" s="10">
        <f t="shared" si="1"/>
        <v>69292878664</v>
      </c>
    </row>
    <row r="17" spans="1:17" ht="21.75" customHeight="1">
      <c r="A17" s="8" t="s">
        <v>69</v>
      </c>
      <c r="C17" s="10">
        <v>28738676809</v>
      </c>
      <c r="D17" s="30"/>
      <c r="E17" s="10">
        <v>0</v>
      </c>
      <c r="F17" s="10"/>
      <c r="G17" s="10">
        <v>0</v>
      </c>
      <c r="H17" s="10"/>
      <c r="I17" s="10">
        <f t="shared" si="0"/>
        <v>28738676809</v>
      </c>
      <c r="J17" s="10"/>
      <c r="K17" s="10">
        <v>72016303621</v>
      </c>
      <c r="L17" s="10"/>
      <c r="M17" s="10">
        <v>-181250000</v>
      </c>
      <c r="N17" s="10"/>
      <c r="O17" s="10">
        <v>0</v>
      </c>
      <c r="P17" s="10"/>
      <c r="Q17" s="10">
        <f t="shared" si="1"/>
        <v>71835053621</v>
      </c>
    </row>
    <row r="18" spans="1:17" ht="21.75" customHeight="1">
      <c r="A18" s="8" t="s">
        <v>213</v>
      </c>
      <c r="C18" s="10">
        <v>0</v>
      </c>
      <c r="D18" s="3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10">
        <v>4111315</v>
      </c>
      <c r="L18" s="10"/>
      <c r="M18" s="10">
        <v>0</v>
      </c>
      <c r="N18" s="10"/>
      <c r="O18" s="10">
        <v>247084</v>
      </c>
      <c r="P18" s="10"/>
      <c r="Q18" s="10">
        <f t="shared" si="1"/>
        <v>4358399</v>
      </c>
    </row>
    <row r="19" spans="1:17" ht="21.75" customHeight="1">
      <c r="A19" s="8" t="s">
        <v>215</v>
      </c>
      <c r="C19" s="10">
        <v>0</v>
      </c>
      <c r="D19" s="30"/>
      <c r="E19" s="10">
        <v>0</v>
      </c>
      <c r="F19" s="10"/>
      <c r="G19" s="10">
        <v>0</v>
      </c>
      <c r="H19" s="10"/>
      <c r="I19" s="10">
        <f t="shared" si="0"/>
        <v>0</v>
      </c>
      <c r="J19" s="10"/>
      <c r="K19" s="10">
        <v>37920327010</v>
      </c>
      <c r="L19" s="10"/>
      <c r="M19" s="10">
        <v>0</v>
      </c>
      <c r="N19" s="10"/>
      <c r="O19" s="10">
        <v>0</v>
      </c>
      <c r="P19" s="10"/>
      <c r="Q19" s="10">
        <f t="shared" si="1"/>
        <v>37920327010</v>
      </c>
    </row>
    <row r="20" spans="1:17" ht="21.75" customHeight="1">
      <c r="A20" s="8" t="s">
        <v>216</v>
      </c>
      <c r="C20" s="10">
        <v>0</v>
      </c>
      <c r="D20" s="30"/>
      <c r="E20" s="10">
        <v>0</v>
      </c>
      <c r="F20" s="10"/>
      <c r="G20" s="10">
        <v>0</v>
      </c>
      <c r="H20" s="10"/>
      <c r="I20" s="10">
        <f t="shared" si="0"/>
        <v>0</v>
      </c>
      <c r="J20" s="10"/>
      <c r="K20" s="10">
        <v>10312189522</v>
      </c>
      <c r="L20" s="10"/>
      <c r="M20" s="10">
        <v>0</v>
      </c>
      <c r="N20" s="10"/>
      <c r="O20" s="10">
        <v>0</v>
      </c>
      <c r="P20" s="10"/>
      <c r="Q20" s="10">
        <f t="shared" si="1"/>
        <v>10312189522</v>
      </c>
    </row>
    <row r="21" spans="1:17" ht="21.75" customHeight="1">
      <c r="A21" s="8" t="s">
        <v>212</v>
      </c>
      <c r="C21" s="10">
        <v>0</v>
      </c>
      <c r="D21" s="30"/>
      <c r="E21" s="10">
        <v>0</v>
      </c>
      <c r="F21" s="10"/>
      <c r="G21" s="10">
        <v>0</v>
      </c>
      <c r="H21" s="10"/>
      <c r="I21" s="10">
        <f t="shared" si="0"/>
        <v>0</v>
      </c>
      <c r="J21" s="10"/>
      <c r="K21" s="10">
        <v>9148775203</v>
      </c>
      <c r="L21" s="10"/>
      <c r="M21" s="10">
        <v>0</v>
      </c>
      <c r="N21" s="10"/>
      <c r="O21" s="10">
        <v>6437410400</v>
      </c>
      <c r="P21" s="10"/>
      <c r="Q21" s="10">
        <f t="shared" si="1"/>
        <v>15586185603</v>
      </c>
    </row>
    <row r="22" spans="1:17" ht="21.75" customHeight="1">
      <c r="A22" s="8" t="s">
        <v>72</v>
      </c>
      <c r="C22" s="10">
        <v>48733861465</v>
      </c>
      <c r="D22" s="30"/>
      <c r="E22" s="10">
        <v>-26484448822</v>
      </c>
      <c r="F22" s="10"/>
      <c r="G22" s="10">
        <v>0</v>
      </c>
      <c r="H22" s="10"/>
      <c r="I22" s="10">
        <f t="shared" si="0"/>
        <v>22249412643</v>
      </c>
      <c r="J22" s="10"/>
      <c r="K22" s="10">
        <v>234677995490</v>
      </c>
      <c r="L22" s="10"/>
      <c r="M22" s="10">
        <v>58320677461</v>
      </c>
      <c r="N22" s="10"/>
      <c r="O22" s="10">
        <v>0</v>
      </c>
      <c r="P22" s="10"/>
      <c r="Q22" s="10">
        <f t="shared" si="1"/>
        <v>292998672951</v>
      </c>
    </row>
    <row r="23" spans="1:17" ht="21.75" customHeight="1">
      <c r="A23" s="8" t="s">
        <v>214</v>
      </c>
      <c r="C23" s="10">
        <v>0</v>
      </c>
      <c r="D23" s="3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760336931</v>
      </c>
      <c r="L23" s="10"/>
      <c r="M23" s="10">
        <v>0</v>
      </c>
      <c r="N23" s="10"/>
      <c r="O23" s="10">
        <v>5168718877</v>
      </c>
      <c r="P23" s="10"/>
      <c r="Q23" s="10">
        <f t="shared" si="1"/>
        <v>5929055808</v>
      </c>
    </row>
    <row r="24" spans="1:17" ht="21.75" customHeight="1">
      <c r="A24" s="8" t="s">
        <v>75</v>
      </c>
      <c r="C24" s="10">
        <v>8537704477</v>
      </c>
      <c r="D24" s="30"/>
      <c r="E24" s="10">
        <v>15622787857</v>
      </c>
      <c r="F24" s="10"/>
      <c r="G24" s="10">
        <v>0</v>
      </c>
      <c r="H24" s="10"/>
      <c r="I24" s="10">
        <f t="shared" si="0"/>
        <v>24160492334</v>
      </c>
      <c r="J24" s="10"/>
      <c r="K24" s="10">
        <v>44494224497</v>
      </c>
      <c r="L24" s="10"/>
      <c r="M24" s="10">
        <v>10415191905</v>
      </c>
      <c r="N24" s="10"/>
      <c r="O24" s="10">
        <v>0</v>
      </c>
      <c r="P24" s="10"/>
      <c r="Q24" s="10">
        <f t="shared" si="1"/>
        <v>54909416402</v>
      </c>
    </row>
    <row r="25" spans="1:17">
      <c r="A25" s="8" t="s">
        <v>78</v>
      </c>
      <c r="C25" s="10">
        <v>79755893863</v>
      </c>
      <c r="D25" s="30"/>
      <c r="E25" s="10">
        <v>-48499937192</v>
      </c>
      <c r="F25" s="10"/>
      <c r="G25" s="10">
        <v>0</v>
      </c>
      <c r="H25" s="10"/>
      <c r="I25" s="10">
        <f t="shared" si="0"/>
        <v>31255956671</v>
      </c>
      <c r="J25" s="10"/>
      <c r="K25" s="10">
        <v>272134598537</v>
      </c>
      <c r="L25" s="10"/>
      <c r="M25" s="10">
        <v>-102496479148</v>
      </c>
      <c r="N25" s="10"/>
      <c r="O25" s="10">
        <v>0</v>
      </c>
      <c r="P25" s="10"/>
      <c r="Q25" s="10">
        <f t="shared" si="1"/>
        <v>169638119389</v>
      </c>
    </row>
    <row r="26" spans="1:17">
      <c r="A26" s="8" t="s">
        <v>81</v>
      </c>
      <c r="C26" s="10">
        <v>29487407556</v>
      </c>
      <c r="D26" s="30"/>
      <c r="E26" s="10">
        <v>6077530248</v>
      </c>
      <c r="F26" s="10"/>
      <c r="G26" s="10">
        <v>0</v>
      </c>
      <c r="H26" s="10"/>
      <c r="I26" s="10">
        <f t="shared" si="0"/>
        <v>35564937804</v>
      </c>
      <c r="J26" s="10"/>
      <c r="K26" s="10">
        <v>153147880056</v>
      </c>
      <c r="L26" s="10"/>
      <c r="M26" s="10">
        <v>12970729029</v>
      </c>
      <c r="N26" s="10"/>
      <c r="O26" s="10">
        <v>0</v>
      </c>
      <c r="P26" s="10"/>
      <c r="Q26" s="10">
        <f t="shared" si="1"/>
        <v>166118609085</v>
      </c>
    </row>
    <row r="27" spans="1:17">
      <c r="A27" s="8" t="s">
        <v>84</v>
      </c>
      <c r="C27" s="10">
        <v>57686546525</v>
      </c>
      <c r="D27" s="30"/>
      <c r="E27" s="10">
        <v>0</v>
      </c>
      <c r="F27" s="10"/>
      <c r="G27" s="10">
        <v>0</v>
      </c>
      <c r="H27" s="10"/>
      <c r="I27" s="10">
        <f t="shared" si="0"/>
        <v>57686546525</v>
      </c>
      <c r="J27" s="10"/>
      <c r="K27" s="10">
        <v>287368438920</v>
      </c>
      <c r="L27" s="10"/>
      <c r="M27" s="10">
        <v>76428474841</v>
      </c>
      <c r="N27" s="10"/>
      <c r="O27" s="10">
        <v>0</v>
      </c>
      <c r="P27" s="10"/>
      <c r="Q27" s="10">
        <f t="shared" si="1"/>
        <v>363796913761</v>
      </c>
    </row>
    <row r="28" spans="1:17">
      <c r="A28" s="8" t="s">
        <v>103</v>
      </c>
      <c r="C28" s="10">
        <v>5498165952</v>
      </c>
      <c r="D28" s="30"/>
      <c r="E28" s="10">
        <v>-1584663124</v>
      </c>
      <c r="F28" s="10"/>
      <c r="G28" s="10">
        <v>0</v>
      </c>
      <c r="H28" s="10"/>
      <c r="I28" s="10">
        <f t="shared" si="0"/>
        <v>3913502828</v>
      </c>
      <c r="J28" s="10"/>
      <c r="K28" s="10">
        <v>5498165952</v>
      </c>
      <c r="L28" s="10"/>
      <c r="M28" s="10">
        <v>-1584663124</v>
      </c>
      <c r="N28" s="10"/>
      <c r="O28" s="10">
        <v>0</v>
      </c>
      <c r="P28" s="10"/>
      <c r="Q28" s="10">
        <f t="shared" si="1"/>
        <v>3913502828</v>
      </c>
    </row>
    <row r="29" spans="1:17">
      <c r="A29" s="8" t="s">
        <v>87</v>
      </c>
      <c r="C29" s="10">
        <v>65110286015</v>
      </c>
      <c r="D29" s="30"/>
      <c r="E29" s="10">
        <v>0</v>
      </c>
      <c r="F29" s="10"/>
      <c r="G29" s="10">
        <v>0</v>
      </c>
      <c r="H29" s="10"/>
      <c r="I29" s="10">
        <f t="shared" si="0"/>
        <v>65110286015</v>
      </c>
      <c r="J29" s="10"/>
      <c r="K29" s="10">
        <v>145214683894</v>
      </c>
      <c r="L29" s="10"/>
      <c r="M29" s="10">
        <v>-211960088014</v>
      </c>
      <c r="N29" s="10"/>
      <c r="O29" s="10">
        <v>0</v>
      </c>
      <c r="P29" s="10"/>
      <c r="Q29" s="10">
        <f t="shared" si="1"/>
        <v>-66745404120</v>
      </c>
    </row>
    <row r="30" spans="1:17">
      <c r="A30" s="8" t="s">
        <v>90</v>
      </c>
      <c r="C30" s="10">
        <v>28589581310</v>
      </c>
      <c r="D30" s="30"/>
      <c r="E30" s="10">
        <v>0</v>
      </c>
      <c r="F30" s="10"/>
      <c r="G30" s="10">
        <v>0</v>
      </c>
      <c r="H30" s="10"/>
      <c r="I30" s="10">
        <f t="shared" si="0"/>
        <v>28589581310</v>
      </c>
      <c r="J30" s="10"/>
      <c r="K30" s="10">
        <v>99651246321</v>
      </c>
      <c r="L30" s="10"/>
      <c r="M30" s="10">
        <v>-181250000</v>
      </c>
      <c r="N30" s="10"/>
      <c r="O30" s="10">
        <v>0</v>
      </c>
      <c r="P30" s="10"/>
      <c r="Q30" s="10">
        <f t="shared" si="1"/>
        <v>99469996321</v>
      </c>
    </row>
    <row r="31" spans="1:17">
      <c r="A31" s="8" t="s">
        <v>93</v>
      </c>
      <c r="C31" s="10">
        <v>28306963625</v>
      </c>
      <c r="D31" s="30"/>
      <c r="E31" s="10">
        <v>0</v>
      </c>
      <c r="F31" s="10"/>
      <c r="G31" s="10">
        <v>0</v>
      </c>
      <c r="H31" s="10"/>
      <c r="I31" s="10">
        <f t="shared" si="0"/>
        <v>28306963625</v>
      </c>
      <c r="J31" s="10"/>
      <c r="K31" s="10">
        <v>143387443739</v>
      </c>
      <c r="L31" s="10"/>
      <c r="M31" s="10">
        <v>0</v>
      </c>
      <c r="N31" s="10"/>
      <c r="O31" s="10">
        <v>0</v>
      </c>
      <c r="P31" s="10"/>
      <c r="Q31" s="10">
        <f t="shared" si="1"/>
        <v>143387443739</v>
      </c>
    </row>
    <row r="32" spans="1:17">
      <c r="A32" s="8" t="s">
        <v>218</v>
      </c>
      <c r="C32" s="10">
        <v>0</v>
      </c>
      <c r="D32" s="3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50000000000</v>
      </c>
      <c r="L32" s="10"/>
      <c r="M32" s="10">
        <v>0</v>
      </c>
      <c r="N32" s="10"/>
      <c r="O32" s="10">
        <v>0</v>
      </c>
      <c r="P32" s="10"/>
      <c r="Q32" s="10">
        <f t="shared" si="1"/>
        <v>50000000000</v>
      </c>
    </row>
    <row r="33" spans="1:17">
      <c r="A33" s="8" t="s">
        <v>96</v>
      </c>
      <c r="C33" s="10">
        <v>45850792</v>
      </c>
      <c r="D33" s="30"/>
      <c r="E33" s="10">
        <v>0</v>
      </c>
      <c r="F33" s="10"/>
      <c r="G33" s="10">
        <v>0</v>
      </c>
      <c r="H33" s="10"/>
      <c r="I33" s="10">
        <f t="shared" si="0"/>
        <v>45850792</v>
      </c>
      <c r="J33" s="10"/>
      <c r="K33" s="10">
        <v>223442224</v>
      </c>
      <c r="L33" s="10"/>
      <c r="M33" s="10">
        <v>0</v>
      </c>
      <c r="N33" s="10"/>
      <c r="O33" s="10">
        <v>0</v>
      </c>
      <c r="P33" s="10"/>
      <c r="Q33" s="10">
        <f t="shared" si="1"/>
        <v>223442224</v>
      </c>
    </row>
    <row r="34" spans="1:17">
      <c r="A34" s="8" t="s">
        <v>99</v>
      </c>
      <c r="C34" s="10">
        <v>133165470160</v>
      </c>
      <c r="D34" s="30"/>
      <c r="E34" s="10">
        <v>0</v>
      </c>
      <c r="F34" s="10"/>
      <c r="G34" s="10">
        <v>0</v>
      </c>
      <c r="H34" s="10"/>
      <c r="I34" s="10">
        <f t="shared" si="0"/>
        <v>133165470160</v>
      </c>
      <c r="J34" s="10"/>
      <c r="K34" s="10">
        <v>712181305880</v>
      </c>
      <c r="L34" s="10"/>
      <c r="M34" s="10">
        <v>53310335769</v>
      </c>
      <c r="N34" s="10"/>
      <c r="O34" s="10">
        <v>33381459825</v>
      </c>
      <c r="P34" s="10"/>
      <c r="Q34" s="10">
        <f t="shared" si="1"/>
        <v>798873101474</v>
      </c>
    </row>
    <row r="35" spans="1:17">
      <c r="A35" s="8" t="s">
        <v>217</v>
      </c>
      <c r="C35" s="10">
        <v>0</v>
      </c>
      <c r="D35" s="3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20560306202</v>
      </c>
      <c r="L35" s="10"/>
      <c r="M35" s="10">
        <v>0</v>
      </c>
      <c r="N35" s="10"/>
      <c r="O35" s="10">
        <v>0</v>
      </c>
      <c r="P35" s="10"/>
      <c r="Q35" s="10">
        <f t="shared" si="1"/>
        <v>20560306202</v>
      </c>
    </row>
    <row r="36" spans="1:17">
      <c r="A36" s="8" t="s">
        <v>102</v>
      </c>
      <c r="C36" s="10">
        <v>30567197</v>
      </c>
      <c r="D36" s="30"/>
      <c r="E36" s="10">
        <v>0</v>
      </c>
      <c r="F36" s="10"/>
      <c r="G36" s="10">
        <v>0</v>
      </c>
      <c r="H36" s="10"/>
      <c r="I36" s="10">
        <f t="shared" si="0"/>
        <v>30567197</v>
      </c>
      <c r="J36" s="10"/>
      <c r="K36" s="10">
        <v>148961484</v>
      </c>
      <c r="L36" s="10"/>
      <c r="M36" s="10">
        <v>0</v>
      </c>
      <c r="N36" s="10"/>
      <c r="O36" s="10">
        <v>0</v>
      </c>
      <c r="P36" s="10"/>
      <c r="Q36" s="10">
        <f t="shared" si="1"/>
        <v>148961484</v>
      </c>
    </row>
    <row r="37" spans="1:17" ht="21.75" thickBot="1">
      <c r="A37" s="14" t="s">
        <v>109</v>
      </c>
      <c r="C37" s="15">
        <f>SUM(C9:C36)</f>
        <v>939580797712</v>
      </c>
      <c r="E37" s="15">
        <f>SUM(E9:E36)</f>
        <v>517084051418</v>
      </c>
      <c r="G37" s="15">
        <f>SUM(G9:G36)</f>
        <v>-257029891</v>
      </c>
      <c r="I37" s="15">
        <f>SUM(I9:I36)</f>
        <v>1456407819239</v>
      </c>
      <c r="K37" s="15">
        <f>SUM(K9:K36)</f>
        <v>3883858110979</v>
      </c>
      <c r="M37" s="15">
        <f>SUM(M9:M36)</f>
        <v>1600153326233</v>
      </c>
      <c r="O37" s="15">
        <f>SUM(O9:O36)</f>
        <v>44730806295</v>
      </c>
      <c r="Q37" s="15">
        <f>SUM(Q9:Q36)</f>
        <v>5528742243507</v>
      </c>
    </row>
    <row r="38" spans="1:17" ht="21.75" customHeight="1" thickTop="1"/>
    <row r="40" spans="1:17">
      <c r="K40" s="30"/>
    </row>
  </sheetData>
  <sortState xmlns:xlrd2="http://schemas.microsoft.com/office/spreadsheetml/2017/richdata2" ref="R9:T29">
    <sortCondition ref="R9:R29"/>
  </sortState>
  <mergeCells count="6">
    <mergeCell ref="A1:Q1"/>
    <mergeCell ref="A2:Q2"/>
    <mergeCell ref="A3:Q3"/>
    <mergeCell ref="B5:Q5"/>
    <mergeCell ref="C6:I6"/>
    <mergeCell ref="K6:Q6"/>
  </mergeCells>
  <conditionalFormatting sqref="A9:A15 A17:A36">
    <cfRule type="duplicateValues" dxfId="4" priority="89"/>
  </conditionalFormatting>
  <conditionalFormatting sqref="A16">
    <cfRule type="duplicateValues" dxfId="3" priority="1"/>
    <cfRule type="duplicateValues" dxfId="2" priority="2"/>
  </conditionalFormatting>
  <conditionalFormatting sqref="A23">
    <cfRule type="duplicateValues" dxfId="1" priority="30"/>
  </conditionalFormatting>
  <conditionalFormatting sqref="A24:A1048576 A1:A15 A17:A22">
    <cfRule type="duplicateValues" dxfId="0" priority="5"/>
  </conditionalFormatting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B40"/>
  <sheetViews>
    <sheetView rightToLeft="1" tabSelected="1" topLeftCell="B1" workbookViewId="0">
      <selection activeCell="S18" sqref="S18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34.140625" bestFit="1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  <col min="22" max="22" width="14.42578125" bestFit="1" customWidth="1"/>
  </cols>
  <sheetData>
    <row r="1" spans="1:2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8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2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8" ht="14.45" customHeight="1"/>
    <row r="5" spans="1:28" ht="14.45" customHeight="1">
      <c r="A5" s="1" t="s">
        <v>219</v>
      </c>
      <c r="B5" s="39" t="s">
        <v>220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8" ht="29.1" customHeight="1">
      <c r="M6" s="43" t="s">
        <v>221</v>
      </c>
      <c r="Q6" s="43" t="s">
        <v>222</v>
      </c>
    </row>
    <row r="7" spans="1:28" ht="14.45" customHeight="1">
      <c r="A7" s="40" t="s">
        <v>223</v>
      </c>
      <c r="B7" s="40"/>
      <c r="D7" s="2" t="s">
        <v>224</v>
      </c>
      <c r="F7" s="2" t="s">
        <v>225</v>
      </c>
      <c r="H7" s="2" t="s">
        <v>29</v>
      </c>
      <c r="J7" s="40" t="s">
        <v>226</v>
      </c>
      <c r="K7" s="40"/>
      <c r="M7" s="43"/>
      <c r="O7" s="2" t="s">
        <v>227</v>
      </c>
      <c r="Q7" s="43"/>
    </row>
    <row r="8" spans="1:28" ht="6" customHeight="1">
      <c r="A8" s="31"/>
      <c r="B8" s="31"/>
      <c r="D8" s="31"/>
      <c r="F8" s="31"/>
      <c r="H8" s="31"/>
      <c r="J8" s="31"/>
      <c r="K8" s="31"/>
      <c r="M8" s="32"/>
      <c r="O8" s="31"/>
      <c r="Q8" s="32"/>
    </row>
    <row r="9" spans="1:28" ht="18.75">
      <c r="A9" s="51" t="s">
        <v>286</v>
      </c>
      <c r="B9" s="51"/>
      <c r="D9" s="51" t="s">
        <v>228</v>
      </c>
      <c r="F9" s="26" t="s">
        <v>218</v>
      </c>
      <c r="G9" s="27"/>
      <c r="H9" s="35">
        <v>0</v>
      </c>
      <c r="I9" s="28"/>
      <c r="J9" s="59">
        <v>0</v>
      </c>
      <c r="K9" s="59"/>
      <c r="L9" s="28"/>
      <c r="M9" s="33">
        <v>50000000000</v>
      </c>
      <c r="N9" s="28"/>
      <c r="O9" s="34">
        <v>18</v>
      </c>
      <c r="P9" s="28"/>
      <c r="Q9" s="34">
        <v>23.67</v>
      </c>
    </row>
    <row r="10" spans="1:28" ht="18.75">
      <c r="A10" s="52"/>
      <c r="B10" s="52"/>
      <c r="D10" s="52"/>
      <c r="F10" s="29" t="s">
        <v>280</v>
      </c>
      <c r="G10" s="27"/>
      <c r="H10" s="33">
        <v>3809800</v>
      </c>
      <c r="I10" s="28"/>
      <c r="J10" s="60">
        <v>14775044446400</v>
      </c>
      <c r="K10" s="60"/>
      <c r="L10" s="28"/>
      <c r="M10" s="33">
        <v>550285355812</v>
      </c>
      <c r="N10" s="28"/>
      <c r="O10" s="35">
        <v>0</v>
      </c>
      <c r="P10" s="28"/>
      <c r="Q10" s="35">
        <v>40.450000000000003</v>
      </c>
    </row>
    <row r="11" spans="1:28" ht="18.75">
      <c r="A11" s="52"/>
      <c r="B11" s="52"/>
      <c r="D11" s="52"/>
      <c r="F11" s="29" t="s">
        <v>106</v>
      </c>
      <c r="G11" s="27"/>
      <c r="H11" s="33">
        <v>1004200</v>
      </c>
      <c r="I11" s="28"/>
      <c r="J11" s="60">
        <v>3899842834400</v>
      </c>
      <c r="K11" s="60"/>
      <c r="L11" s="28"/>
      <c r="M11" s="33">
        <v>35251436064</v>
      </c>
      <c r="N11" s="28"/>
      <c r="O11" s="35">
        <v>0</v>
      </c>
      <c r="P11" s="28"/>
      <c r="Q11" s="35">
        <v>135.65</v>
      </c>
      <c r="U11" s="30"/>
      <c r="V11" s="30"/>
      <c r="W11" s="30"/>
      <c r="X11" s="30"/>
      <c r="Y11" s="30"/>
      <c r="Z11" s="30"/>
    </row>
    <row r="12" spans="1:28" ht="18.75">
      <c r="A12" s="52"/>
      <c r="B12" s="52"/>
      <c r="D12" s="52"/>
      <c r="F12" s="26" t="s">
        <v>281</v>
      </c>
      <c r="G12" s="27"/>
      <c r="H12" s="33">
        <v>1000000</v>
      </c>
      <c r="I12" s="28"/>
      <c r="J12" s="60">
        <v>1000000000000</v>
      </c>
      <c r="K12" s="60"/>
      <c r="L12" s="28"/>
      <c r="M12" s="33">
        <v>22779291522</v>
      </c>
      <c r="N12" s="28"/>
      <c r="O12" s="35">
        <v>23</v>
      </c>
      <c r="P12" s="28"/>
      <c r="Q12" s="35">
        <v>38.51</v>
      </c>
      <c r="AA12" s="30"/>
      <c r="AB12" s="30"/>
    </row>
    <row r="13" spans="1:28" ht="18.75">
      <c r="A13" s="52"/>
      <c r="B13" s="52"/>
      <c r="D13" s="52"/>
      <c r="F13" s="26" t="s">
        <v>215</v>
      </c>
      <c r="G13" s="27"/>
      <c r="H13" s="33">
        <v>0</v>
      </c>
      <c r="I13" s="28"/>
      <c r="J13" s="59">
        <v>0</v>
      </c>
      <c r="K13" s="59"/>
      <c r="L13" s="28"/>
      <c r="M13" s="33">
        <v>37920327010</v>
      </c>
      <c r="N13" s="28"/>
      <c r="O13" s="35">
        <v>18</v>
      </c>
      <c r="P13" s="28"/>
      <c r="Q13" s="35">
        <v>25.48</v>
      </c>
      <c r="V13" s="30"/>
      <c r="AA13" s="58"/>
      <c r="AB13" s="58"/>
    </row>
    <row r="14" spans="1:28" ht="18.75">
      <c r="A14" s="52"/>
      <c r="B14" s="52"/>
      <c r="D14" s="52"/>
      <c r="F14" s="29" t="s">
        <v>216</v>
      </c>
      <c r="G14" s="27"/>
      <c r="H14" s="33">
        <v>0</v>
      </c>
      <c r="I14" s="28"/>
      <c r="J14" s="59">
        <v>0</v>
      </c>
      <c r="K14" s="59"/>
      <c r="L14" s="28"/>
      <c r="M14" s="33">
        <v>10312189522</v>
      </c>
      <c r="N14" s="28"/>
      <c r="O14" s="35">
        <v>18</v>
      </c>
      <c r="P14" s="28"/>
      <c r="Q14" s="35">
        <v>24.32</v>
      </c>
      <c r="V14" s="30"/>
      <c r="AA14" s="30"/>
      <c r="AB14" s="30"/>
    </row>
    <row r="15" spans="1:28" ht="18.75">
      <c r="A15" s="52"/>
      <c r="B15" s="52"/>
      <c r="D15" s="52"/>
      <c r="F15" s="29" t="s">
        <v>217</v>
      </c>
      <c r="G15" s="27"/>
      <c r="H15" s="33">
        <v>0</v>
      </c>
      <c r="I15" s="28"/>
      <c r="J15" s="59">
        <v>0</v>
      </c>
      <c r="K15" s="59"/>
      <c r="L15" s="28"/>
      <c r="M15" s="33">
        <v>20560306202</v>
      </c>
      <c r="N15" s="28"/>
      <c r="O15" s="35">
        <v>18</v>
      </c>
      <c r="P15" s="28"/>
      <c r="Q15" s="35">
        <v>23.9</v>
      </c>
      <c r="AA15" s="30"/>
      <c r="AB15" s="30"/>
    </row>
    <row r="16" spans="1:28" ht="18.75">
      <c r="A16" s="52"/>
      <c r="B16" s="52"/>
      <c r="D16" s="52"/>
      <c r="F16" s="26" t="s">
        <v>54</v>
      </c>
      <c r="G16" s="27"/>
      <c r="H16" s="33">
        <v>6000000</v>
      </c>
      <c r="I16" s="28"/>
      <c r="J16" s="60">
        <v>6000000000000</v>
      </c>
      <c r="K16" s="60"/>
      <c r="L16" s="28"/>
      <c r="M16" s="33">
        <v>146749950952</v>
      </c>
      <c r="N16" s="28"/>
      <c r="O16" s="35">
        <v>23</v>
      </c>
      <c r="P16" s="28"/>
      <c r="Q16" s="35">
        <v>38.270000000000003</v>
      </c>
    </row>
    <row r="17" spans="1:17" ht="18.75">
      <c r="A17" s="52"/>
      <c r="B17" s="52"/>
      <c r="D17" s="52"/>
      <c r="F17" s="29" t="s">
        <v>282</v>
      </c>
      <c r="G17" s="27"/>
      <c r="H17" s="33">
        <v>4308000</v>
      </c>
      <c r="I17" s="28"/>
      <c r="J17" s="61">
        <v>5999967000000</v>
      </c>
      <c r="K17" s="61"/>
      <c r="L17" s="28"/>
      <c r="M17" s="33">
        <v>242025170282</v>
      </c>
      <c r="N17" s="28"/>
      <c r="O17" s="35">
        <v>0</v>
      </c>
      <c r="P17" s="28"/>
      <c r="Q17" s="35">
        <v>27.4</v>
      </c>
    </row>
    <row r="18" spans="1:17" ht="18.75">
      <c r="A18" s="52"/>
      <c r="B18" s="52"/>
      <c r="D18" s="52"/>
      <c r="F18" s="29" t="s">
        <v>283</v>
      </c>
      <c r="G18" s="27"/>
      <c r="H18" s="33">
        <v>2000000</v>
      </c>
      <c r="I18" s="28"/>
      <c r="J18" s="61">
        <v>2000000000000</v>
      </c>
      <c r="K18" s="61"/>
      <c r="L18" s="62"/>
      <c r="M18" s="33">
        <v>91882022271</v>
      </c>
      <c r="N18" s="28"/>
      <c r="O18" s="35">
        <v>23</v>
      </c>
      <c r="P18" s="28"/>
      <c r="Q18" s="35">
        <v>38.22</v>
      </c>
    </row>
    <row r="19" spans="1:17" ht="18.75">
      <c r="A19" s="52"/>
      <c r="B19" s="52"/>
      <c r="D19" s="52"/>
      <c r="F19" s="29" t="s">
        <v>284</v>
      </c>
      <c r="G19" s="27"/>
      <c r="H19" s="33">
        <v>1000000</v>
      </c>
      <c r="I19" s="28"/>
      <c r="J19" s="61">
        <v>1000000000000</v>
      </c>
      <c r="K19" s="61"/>
      <c r="L19" s="28"/>
      <c r="M19" s="33">
        <v>32289839217</v>
      </c>
      <c r="N19" s="28"/>
      <c r="O19" s="35">
        <v>23</v>
      </c>
      <c r="P19" s="28"/>
      <c r="Q19" s="35">
        <v>38.909999999999997</v>
      </c>
    </row>
    <row r="20" spans="1:17" ht="18.75">
      <c r="A20" s="53"/>
      <c r="B20" s="53"/>
      <c r="D20" s="53"/>
      <c r="F20" s="29" t="s">
        <v>285</v>
      </c>
      <c r="G20" s="27"/>
      <c r="H20" s="33">
        <v>4000000</v>
      </c>
      <c r="I20" s="28"/>
      <c r="J20" s="61">
        <v>4000000000000</v>
      </c>
      <c r="K20" s="61"/>
      <c r="L20" s="28"/>
      <c r="M20" s="33">
        <v>311434965392</v>
      </c>
      <c r="N20" s="28"/>
      <c r="O20" s="35">
        <v>20.5</v>
      </c>
      <c r="P20" s="28"/>
      <c r="Q20" s="35">
        <v>36.630000000000003</v>
      </c>
    </row>
    <row r="21" spans="1:17" ht="14.45" customHeight="1" thickBot="1">
      <c r="A21" s="3"/>
      <c r="B21" s="3"/>
      <c r="D21" s="3"/>
      <c r="F21" s="3"/>
      <c r="M21" s="36">
        <f>SUM(M9:M20)</f>
        <v>1551490854246</v>
      </c>
    </row>
    <row r="22" spans="1:17" ht="14.45" customHeight="1" thickTop="1"/>
    <row r="23" spans="1:17" ht="14.45" customHeight="1"/>
    <row r="24" spans="1:17" ht="14.45" customHeight="1">
      <c r="A24" s="40" t="s">
        <v>229</v>
      </c>
      <c r="B24" s="40"/>
      <c r="C24" s="40"/>
      <c r="D24" s="40"/>
      <c r="E24" s="40"/>
      <c r="F24" s="40"/>
      <c r="G24" s="40"/>
      <c r="H24" s="40"/>
      <c r="I24" s="40"/>
      <c r="J24" s="40"/>
    </row>
    <row r="29" spans="1:17" ht="15">
      <c r="F29" s="23"/>
      <c r="G29" s="24"/>
      <c r="M29" s="24"/>
    </row>
    <row r="30" spans="1:17">
      <c r="F30" s="25"/>
      <c r="G30" s="24"/>
      <c r="M30" s="24"/>
    </row>
    <row r="31" spans="1:17">
      <c r="F31" s="25"/>
      <c r="G31" s="24"/>
      <c r="M31" s="24"/>
    </row>
    <row r="32" spans="1:17" ht="15">
      <c r="F32" s="23"/>
      <c r="G32" s="24"/>
      <c r="M32" s="24"/>
    </row>
    <row r="33" spans="6:13" ht="15">
      <c r="F33" s="23"/>
      <c r="G33" s="24"/>
      <c r="M33" s="24"/>
    </row>
    <row r="34" spans="6:13">
      <c r="F34" s="25"/>
      <c r="G34" s="24"/>
      <c r="M34" s="24"/>
    </row>
    <row r="35" spans="6:13">
      <c r="F35" s="25"/>
      <c r="G35" s="24"/>
      <c r="M35" s="24"/>
    </row>
    <row r="36" spans="6:13" ht="15">
      <c r="F36" s="23"/>
      <c r="G36" s="24"/>
      <c r="M36" s="24"/>
    </row>
    <row r="37" spans="6:13">
      <c r="F37" s="25"/>
      <c r="G37" s="24"/>
      <c r="M37" s="24"/>
    </row>
    <row r="38" spans="6:13">
      <c r="F38" s="25"/>
      <c r="G38" s="24"/>
      <c r="M38" s="24"/>
    </row>
    <row r="39" spans="6:13">
      <c r="F39" s="25"/>
      <c r="G39" s="24"/>
      <c r="M39" s="24"/>
    </row>
    <row r="40" spans="6:13">
      <c r="F40" s="25"/>
      <c r="G40" s="24"/>
      <c r="M40" s="24"/>
    </row>
  </sheetData>
  <mergeCells count="23">
    <mergeCell ref="J18:K18"/>
    <mergeCell ref="J19:K19"/>
    <mergeCell ref="J20:K20"/>
    <mergeCell ref="J11:K11"/>
    <mergeCell ref="J12:K12"/>
    <mergeCell ref="J13:K13"/>
    <mergeCell ref="J14:K14"/>
    <mergeCell ref="J15:K15"/>
    <mergeCell ref="A24:J24"/>
    <mergeCell ref="D9:D20"/>
    <mergeCell ref="A9:B20"/>
    <mergeCell ref="A1:Q1"/>
    <mergeCell ref="A2:Q2"/>
    <mergeCell ref="A3:Q3"/>
    <mergeCell ref="B5:Q5"/>
    <mergeCell ref="M6:M7"/>
    <mergeCell ref="Q6:Q7"/>
    <mergeCell ref="A7:B7"/>
    <mergeCell ref="J7:K7"/>
    <mergeCell ref="J9:K9"/>
    <mergeCell ref="J16:K16"/>
    <mergeCell ref="J10:K10"/>
    <mergeCell ref="J17:K1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72"/>
  <sheetViews>
    <sheetView rightToLeft="1" topLeftCell="A61" workbookViewId="0">
      <selection activeCell="M13" sqref="M1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</cols>
  <sheetData>
    <row r="1" spans="1:7" ht="29.1" customHeight="1">
      <c r="A1" s="37" t="s">
        <v>0</v>
      </c>
      <c r="B1" s="37"/>
      <c r="C1" s="37"/>
      <c r="D1" s="37"/>
      <c r="E1" s="37"/>
      <c r="F1" s="37"/>
      <c r="G1" s="37"/>
    </row>
    <row r="2" spans="1:7" ht="21.75" customHeight="1">
      <c r="A2" s="37" t="s">
        <v>180</v>
      </c>
      <c r="B2" s="37"/>
      <c r="C2" s="37"/>
      <c r="D2" s="37"/>
      <c r="E2" s="37"/>
      <c r="F2" s="37"/>
      <c r="G2" s="37"/>
    </row>
    <row r="3" spans="1:7" ht="21.75" customHeight="1">
      <c r="A3" s="37" t="s">
        <v>2</v>
      </c>
      <c r="B3" s="37"/>
      <c r="C3" s="37"/>
      <c r="D3" s="37"/>
      <c r="E3" s="37"/>
      <c r="F3" s="37"/>
      <c r="G3" s="37"/>
    </row>
    <row r="4" spans="1:7" ht="14.45" customHeight="1"/>
    <row r="5" spans="1:7" ht="14.45" customHeight="1">
      <c r="A5" s="1" t="s">
        <v>230</v>
      </c>
      <c r="B5" s="39" t="s">
        <v>231</v>
      </c>
      <c r="C5" s="39"/>
      <c r="D5" s="39"/>
      <c r="E5" s="39"/>
      <c r="F5" s="39"/>
      <c r="G5" s="39"/>
    </row>
    <row r="6" spans="1:7" ht="14.45" customHeight="1">
      <c r="D6" s="40" t="s">
        <v>199</v>
      </c>
      <c r="E6" s="40"/>
      <c r="F6" s="40" t="s">
        <v>200</v>
      </c>
      <c r="G6" s="40"/>
    </row>
    <row r="7" spans="1:7" ht="36.4" customHeight="1">
      <c r="A7" s="40" t="s">
        <v>232</v>
      </c>
      <c r="B7" s="40"/>
      <c r="D7" s="20" t="s">
        <v>233</v>
      </c>
      <c r="E7" s="3"/>
      <c r="F7" s="20" t="s">
        <v>233</v>
      </c>
      <c r="G7" s="3"/>
    </row>
    <row r="8" spans="1:7" ht="21.75" customHeight="1">
      <c r="A8" s="44" t="s">
        <v>133</v>
      </c>
      <c r="B8" s="44"/>
      <c r="D8" s="7">
        <v>776287</v>
      </c>
      <c r="F8" s="7">
        <v>1316453</v>
      </c>
    </row>
    <row r="9" spans="1:7" ht="21.75" customHeight="1">
      <c r="A9" s="45" t="s">
        <v>134</v>
      </c>
      <c r="B9" s="45"/>
      <c r="D9" s="10">
        <v>162876</v>
      </c>
      <c r="F9" s="10">
        <v>3167487</v>
      </c>
    </row>
    <row r="10" spans="1:7" ht="21.75" customHeight="1">
      <c r="A10" s="45" t="s">
        <v>135</v>
      </c>
      <c r="B10" s="45"/>
      <c r="D10" s="10">
        <v>212232</v>
      </c>
      <c r="F10" s="10">
        <v>217971</v>
      </c>
    </row>
    <row r="11" spans="1:7" ht="21.75" customHeight="1">
      <c r="A11" s="45" t="s">
        <v>136</v>
      </c>
      <c r="B11" s="45"/>
      <c r="D11" s="10">
        <v>259578</v>
      </c>
      <c r="F11" s="10">
        <v>1259448</v>
      </c>
    </row>
    <row r="12" spans="1:7" ht="21.75" customHeight="1">
      <c r="A12" s="45" t="s">
        <v>137</v>
      </c>
      <c r="B12" s="45"/>
      <c r="D12" s="10">
        <v>22944</v>
      </c>
      <c r="F12" s="10">
        <v>110470</v>
      </c>
    </row>
    <row r="13" spans="1:7" ht="21.75" customHeight="1">
      <c r="A13" s="45" t="s">
        <v>234</v>
      </c>
      <c r="B13" s="45"/>
      <c r="D13" s="10">
        <v>0</v>
      </c>
      <c r="F13" s="10">
        <v>16175</v>
      </c>
    </row>
    <row r="14" spans="1:7" ht="21.75" customHeight="1">
      <c r="A14" s="45" t="s">
        <v>138</v>
      </c>
      <c r="B14" s="45"/>
      <c r="D14" s="10">
        <v>95420</v>
      </c>
      <c r="F14" s="10">
        <v>469462</v>
      </c>
    </row>
    <row r="15" spans="1:7" ht="21.75" customHeight="1">
      <c r="A15" s="45" t="s">
        <v>140</v>
      </c>
      <c r="B15" s="45"/>
      <c r="D15" s="10">
        <v>3372472</v>
      </c>
      <c r="F15" s="10">
        <v>3468604</v>
      </c>
    </row>
    <row r="16" spans="1:7" ht="21.75" customHeight="1">
      <c r="A16" s="45" t="s">
        <v>235</v>
      </c>
      <c r="B16" s="45"/>
      <c r="D16" s="10">
        <v>0</v>
      </c>
      <c r="F16" s="10">
        <v>1553424657</v>
      </c>
    </row>
    <row r="17" spans="1:6" ht="21.75" customHeight="1">
      <c r="A17" s="45" t="s">
        <v>235</v>
      </c>
      <c r="B17" s="45"/>
      <c r="D17" s="10">
        <v>0</v>
      </c>
      <c r="F17" s="10">
        <v>1405479450</v>
      </c>
    </row>
    <row r="18" spans="1:6" ht="21.75" customHeight="1">
      <c r="A18" s="45" t="s">
        <v>235</v>
      </c>
      <c r="B18" s="45"/>
      <c r="D18" s="10">
        <v>0</v>
      </c>
      <c r="F18" s="10">
        <v>288493149</v>
      </c>
    </row>
    <row r="19" spans="1:6" ht="21.75" customHeight="1">
      <c r="A19" s="45" t="s">
        <v>235</v>
      </c>
      <c r="B19" s="45"/>
      <c r="D19" s="10">
        <v>0</v>
      </c>
      <c r="F19" s="10">
        <v>178273971</v>
      </c>
    </row>
    <row r="20" spans="1:6" ht="21.75" customHeight="1">
      <c r="A20" s="45" t="s">
        <v>235</v>
      </c>
      <c r="B20" s="45"/>
      <c r="D20" s="10">
        <v>0</v>
      </c>
      <c r="F20" s="10">
        <v>251506848</v>
      </c>
    </row>
    <row r="21" spans="1:6" ht="21.75" customHeight="1">
      <c r="A21" s="45" t="s">
        <v>235</v>
      </c>
      <c r="B21" s="45"/>
      <c r="D21" s="10">
        <v>0</v>
      </c>
      <c r="F21" s="10">
        <v>687945204</v>
      </c>
    </row>
    <row r="22" spans="1:6" ht="21.75" customHeight="1">
      <c r="A22" s="45" t="s">
        <v>235</v>
      </c>
      <c r="B22" s="45"/>
      <c r="D22" s="10">
        <v>0</v>
      </c>
      <c r="F22" s="10">
        <v>4315068492</v>
      </c>
    </row>
    <row r="23" spans="1:6" ht="21.75" customHeight="1">
      <c r="A23" s="45" t="s">
        <v>235</v>
      </c>
      <c r="B23" s="45"/>
      <c r="D23" s="10">
        <v>0</v>
      </c>
      <c r="F23" s="10">
        <v>665753424</v>
      </c>
    </row>
    <row r="24" spans="1:6" ht="21.75" customHeight="1">
      <c r="A24" s="45" t="s">
        <v>235</v>
      </c>
      <c r="B24" s="45"/>
      <c r="D24" s="10">
        <v>0</v>
      </c>
      <c r="F24" s="10">
        <v>125753424</v>
      </c>
    </row>
    <row r="25" spans="1:6" ht="21.75" customHeight="1">
      <c r="A25" s="45" t="s">
        <v>236</v>
      </c>
      <c r="B25" s="45"/>
      <c r="D25" s="10">
        <v>0</v>
      </c>
      <c r="F25" s="10">
        <v>7520547900</v>
      </c>
    </row>
    <row r="26" spans="1:6" ht="21.75" customHeight="1">
      <c r="A26" s="45" t="s">
        <v>237</v>
      </c>
      <c r="B26" s="45"/>
      <c r="D26" s="10">
        <v>0</v>
      </c>
      <c r="F26" s="10">
        <v>4438356162</v>
      </c>
    </row>
    <row r="27" spans="1:6" ht="21.75" customHeight="1">
      <c r="A27" s="45" t="s">
        <v>235</v>
      </c>
      <c r="B27" s="45"/>
      <c r="D27" s="10">
        <v>0</v>
      </c>
      <c r="F27" s="10">
        <v>2301369850</v>
      </c>
    </row>
    <row r="28" spans="1:6" ht="21.75" customHeight="1">
      <c r="A28" s="45" t="s">
        <v>142</v>
      </c>
      <c r="B28" s="45"/>
      <c r="D28" s="10">
        <v>656590</v>
      </c>
      <c r="F28" s="10">
        <v>656590</v>
      </c>
    </row>
    <row r="29" spans="1:6" ht="21.75" customHeight="1">
      <c r="A29" s="45" t="s">
        <v>238</v>
      </c>
      <c r="B29" s="45"/>
      <c r="D29" s="10">
        <v>0</v>
      </c>
      <c r="F29" s="10">
        <v>377698438308</v>
      </c>
    </row>
    <row r="30" spans="1:6" ht="21.75" customHeight="1">
      <c r="A30" s="45" t="s">
        <v>238</v>
      </c>
      <c r="B30" s="45"/>
      <c r="D30" s="10">
        <v>0</v>
      </c>
      <c r="F30" s="10">
        <v>90139079425</v>
      </c>
    </row>
    <row r="31" spans="1:6" ht="21.75" customHeight="1">
      <c r="A31" s="45" t="s">
        <v>238</v>
      </c>
      <c r="B31" s="45"/>
      <c r="D31" s="10">
        <v>0</v>
      </c>
      <c r="F31" s="10">
        <v>24221457524</v>
      </c>
    </row>
    <row r="32" spans="1:6" ht="21.75" customHeight="1">
      <c r="A32" s="45" t="s">
        <v>235</v>
      </c>
      <c r="B32" s="45"/>
      <c r="D32" s="10">
        <v>0</v>
      </c>
      <c r="F32" s="10">
        <v>46999972965</v>
      </c>
    </row>
    <row r="33" spans="1:6" ht="21.75" customHeight="1">
      <c r="A33" s="45" t="s">
        <v>235</v>
      </c>
      <c r="B33" s="45"/>
      <c r="D33" s="10">
        <v>0</v>
      </c>
      <c r="F33" s="10">
        <v>16762191765</v>
      </c>
    </row>
    <row r="34" spans="1:6" ht="21.75" customHeight="1">
      <c r="A34" s="45" t="s">
        <v>235</v>
      </c>
      <c r="B34" s="45"/>
      <c r="D34" s="10">
        <v>0</v>
      </c>
      <c r="F34" s="10">
        <v>2209315040</v>
      </c>
    </row>
    <row r="35" spans="1:6" ht="21.75" customHeight="1">
      <c r="A35" s="45" t="s">
        <v>164</v>
      </c>
      <c r="B35" s="45"/>
      <c r="D35" s="10">
        <v>0</v>
      </c>
      <c r="F35" s="10">
        <v>94315068450</v>
      </c>
    </row>
    <row r="36" spans="1:6" ht="21.75" customHeight="1">
      <c r="A36" s="45" t="s">
        <v>176</v>
      </c>
      <c r="B36" s="45"/>
      <c r="D36" s="10">
        <v>0</v>
      </c>
      <c r="F36" s="10">
        <v>35365556142</v>
      </c>
    </row>
    <row r="37" spans="1:6" ht="21.75" customHeight="1">
      <c r="A37" s="45" t="s">
        <v>144</v>
      </c>
      <c r="B37" s="45"/>
      <c r="D37" s="10">
        <v>75383</v>
      </c>
      <c r="F37" s="10">
        <v>229057</v>
      </c>
    </row>
    <row r="38" spans="1:6" ht="21.75" customHeight="1">
      <c r="A38" s="45" t="s">
        <v>147</v>
      </c>
      <c r="B38" s="45"/>
      <c r="D38" s="10">
        <v>0</v>
      </c>
      <c r="F38" s="10">
        <v>73730136970</v>
      </c>
    </row>
    <row r="39" spans="1:6" ht="21.75" customHeight="1">
      <c r="A39" s="45" t="s">
        <v>147</v>
      </c>
      <c r="B39" s="45"/>
      <c r="D39" s="10">
        <v>0</v>
      </c>
      <c r="F39" s="10">
        <v>115469588988</v>
      </c>
    </row>
    <row r="40" spans="1:6" ht="21.75" customHeight="1">
      <c r="A40" s="45" t="s">
        <v>235</v>
      </c>
      <c r="B40" s="45"/>
      <c r="D40" s="10">
        <v>0</v>
      </c>
      <c r="F40" s="10">
        <v>44095890377</v>
      </c>
    </row>
    <row r="41" spans="1:6" ht="21.75" customHeight="1">
      <c r="A41" s="45" t="s">
        <v>239</v>
      </c>
      <c r="B41" s="45"/>
      <c r="D41" s="10">
        <v>0</v>
      </c>
      <c r="F41" s="10">
        <v>27852054788</v>
      </c>
    </row>
    <row r="42" spans="1:6" ht="21.75" customHeight="1">
      <c r="A42" s="45" t="s">
        <v>240</v>
      </c>
      <c r="B42" s="45"/>
      <c r="D42" s="10">
        <v>0</v>
      </c>
      <c r="F42" s="10">
        <v>84193484904</v>
      </c>
    </row>
    <row r="43" spans="1:6" ht="21.75" customHeight="1">
      <c r="A43" s="45" t="s">
        <v>241</v>
      </c>
      <c r="B43" s="45"/>
      <c r="D43" s="10">
        <v>0</v>
      </c>
      <c r="F43" s="10">
        <v>129294153415</v>
      </c>
    </row>
    <row r="44" spans="1:6" ht="21.75" customHeight="1">
      <c r="A44" s="45" t="s">
        <v>242</v>
      </c>
      <c r="B44" s="45"/>
      <c r="D44" s="10">
        <v>0</v>
      </c>
      <c r="F44" s="10">
        <v>26301369856</v>
      </c>
    </row>
    <row r="45" spans="1:6" ht="21.75" customHeight="1">
      <c r="A45" s="45" t="s">
        <v>145</v>
      </c>
      <c r="B45" s="45"/>
      <c r="D45" s="10">
        <v>50695890397</v>
      </c>
      <c r="F45" s="10">
        <v>70421917789</v>
      </c>
    </row>
    <row r="46" spans="1:6" ht="21.75" customHeight="1">
      <c r="A46" s="45" t="s">
        <v>147</v>
      </c>
      <c r="B46" s="45"/>
      <c r="D46" s="10">
        <v>76438356144</v>
      </c>
      <c r="F46" s="10">
        <v>106027397232</v>
      </c>
    </row>
    <row r="47" spans="1:6" ht="21.75" customHeight="1">
      <c r="A47" s="45" t="s">
        <v>149</v>
      </c>
      <c r="B47" s="45"/>
      <c r="D47" s="10">
        <v>76438356144</v>
      </c>
      <c r="F47" s="10">
        <v>106027397232</v>
      </c>
    </row>
    <row r="48" spans="1:6" ht="21.75" customHeight="1">
      <c r="A48" s="45" t="s">
        <v>150</v>
      </c>
      <c r="B48" s="45"/>
      <c r="D48" s="10">
        <v>50958904096</v>
      </c>
      <c r="F48" s="10">
        <v>70684931488</v>
      </c>
    </row>
    <row r="49" spans="1:6" ht="21.75" customHeight="1">
      <c r="A49" s="45" t="s">
        <v>152</v>
      </c>
      <c r="B49" s="45"/>
      <c r="D49" s="10">
        <v>85738356144</v>
      </c>
      <c r="F49" s="10">
        <v>118927397232</v>
      </c>
    </row>
    <row r="50" spans="1:6" ht="21.75" customHeight="1">
      <c r="A50" s="45" t="s">
        <v>154</v>
      </c>
      <c r="B50" s="45"/>
      <c r="D50" s="10">
        <v>50958904096</v>
      </c>
      <c r="F50" s="10">
        <v>70684931488</v>
      </c>
    </row>
    <row r="51" spans="1:6" ht="21.75" customHeight="1">
      <c r="A51" s="45" t="s">
        <v>147</v>
      </c>
      <c r="B51" s="45"/>
      <c r="D51" s="10">
        <v>46223013690</v>
      </c>
      <c r="F51" s="10">
        <v>46223013690</v>
      </c>
    </row>
    <row r="52" spans="1:6" ht="21.75" customHeight="1">
      <c r="A52" s="45" t="s">
        <v>156</v>
      </c>
      <c r="B52" s="45"/>
      <c r="D52" s="10">
        <v>23592328758</v>
      </c>
      <c r="F52" s="10">
        <v>23592328758</v>
      </c>
    </row>
    <row r="53" spans="1:6" ht="21.75" customHeight="1">
      <c r="A53" s="45" t="s">
        <v>154</v>
      </c>
      <c r="B53" s="45"/>
      <c r="D53" s="10">
        <v>23356405476</v>
      </c>
      <c r="F53" s="10">
        <v>23356405476</v>
      </c>
    </row>
    <row r="54" spans="1:6" ht="21.75" customHeight="1">
      <c r="A54" s="45" t="s">
        <v>149</v>
      </c>
      <c r="B54" s="45"/>
      <c r="D54" s="10">
        <v>9501369853</v>
      </c>
      <c r="F54" s="10">
        <v>9501369853</v>
      </c>
    </row>
    <row r="55" spans="1:6" ht="21.75" customHeight="1">
      <c r="A55" s="45" t="s">
        <v>160</v>
      </c>
      <c r="B55" s="45"/>
      <c r="D55" s="10">
        <v>13106849312</v>
      </c>
      <c r="F55" s="10">
        <v>13106849312</v>
      </c>
    </row>
    <row r="56" spans="1:6" ht="21.75" customHeight="1">
      <c r="A56" s="45" t="s">
        <v>162</v>
      </c>
      <c r="B56" s="45"/>
      <c r="D56" s="10">
        <v>13150684928</v>
      </c>
      <c r="F56" s="10">
        <v>13150684928</v>
      </c>
    </row>
    <row r="57" spans="1:6" ht="21.75" customHeight="1">
      <c r="A57" s="45" t="s">
        <v>145</v>
      </c>
      <c r="B57" s="45"/>
      <c r="D57" s="10">
        <v>24394520542</v>
      </c>
      <c r="F57" s="10">
        <v>24394520542</v>
      </c>
    </row>
    <row r="58" spans="1:6" ht="21.75" customHeight="1">
      <c r="A58" s="45" t="s">
        <v>164</v>
      </c>
      <c r="B58" s="45"/>
      <c r="D58" s="10">
        <v>18432986297</v>
      </c>
      <c r="F58" s="10">
        <v>18432986297</v>
      </c>
    </row>
    <row r="59" spans="1:6" ht="21.75" customHeight="1">
      <c r="A59" s="45" t="s">
        <v>166</v>
      </c>
      <c r="B59" s="45"/>
      <c r="D59" s="10">
        <v>9584383560</v>
      </c>
      <c r="F59" s="10">
        <v>9584383560</v>
      </c>
    </row>
    <row r="60" spans="1:6" ht="21.75" customHeight="1">
      <c r="A60" s="45" t="s">
        <v>168</v>
      </c>
      <c r="B60" s="45"/>
      <c r="D60" s="10">
        <v>6635342457</v>
      </c>
      <c r="F60" s="10">
        <v>6635342457</v>
      </c>
    </row>
    <row r="61" spans="1:6" ht="21.75" customHeight="1">
      <c r="A61" s="45" t="s">
        <v>170</v>
      </c>
      <c r="B61" s="45"/>
      <c r="D61" s="10">
        <v>5898082185</v>
      </c>
      <c r="F61" s="10">
        <v>5898082185</v>
      </c>
    </row>
    <row r="62" spans="1:6" ht="21.75" customHeight="1">
      <c r="A62" s="45" t="s">
        <v>172</v>
      </c>
      <c r="B62" s="45"/>
      <c r="D62" s="10">
        <v>6657534243</v>
      </c>
      <c r="F62" s="10">
        <v>6657534243</v>
      </c>
    </row>
    <row r="63" spans="1:6" ht="21.75" customHeight="1">
      <c r="A63" s="45" t="s">
        <v>173</v>
      </c>
      <c r="B63" s="45"/>
      <c r="D63" s="10">
        <v>5898082185</v>
      </c>
      <c r="F63" s="10">
        <v>5898082185</v>
      </c>
    </row>
    <row r="64" spans="1:6" ht="21.75" customHeight="1">
      <c r="A64" s="45" t="s">
        <v>164</v>
      </c>
      <c r="B64" s="45"/>
      <c r="D64" s="10">
        <v>2367123280</v>
      </c>
      <c r="F64" s="10">
        <v>2367123280</v>
      </c>
    </row>
    <row r="65" spans="1:6" ht="21.75" customHeight="1">
      <c r="A65" s="45" t="s">
        <v>156</v>
      </c>
      <c r="B65" s="45"/>
      <c r="D65" s="10">
        <v>6881095886</v>
      </c>
      <c r="F65" s="10">
        <v>6881095886</v>
      </c>
    </row>
    <row r="66" spans="1:6" ht="21.75" customHeight="1">
      <c r="A66" s="45" t="s">
        <v>176</v>
      </c>
      <c r="B66" s="45"/>
      <c r="D66" s="10">
        <v>5734246574</v>
      </c>
      <c r="F66" s="10">
        <v>5734246574</v>
      </c>
    </row>
    <row r="67" spans="1:6" ht="21.75" customHeight="1">
      <c r="A67" s="45" t="s">
        <v>164</v>
      </c>
      <c r="B67" s="45"/>
      <c r="D67" s="10">
        <v>17260273968</v>
      </c>
      <c r="F67" s="10">
        <v>17260273968</v>
      </c>
    </row>
    <row r="68" spans="1:6" ht="21.75" customHeight="1">
      <c r="A68" s="45" t="s">
        <v>152</v>
      </c>
      <c r="B68" s="45"/>
      <c r="D68" s="10">
        <v>18986301369</v>
      </c>
      <c r="F68" s="10">
        <v>18986301369</v>
      </c>
    </row>
    <row r="69" spans="1:6" ht="21.75" customHeight="1">
      <c r="A69" s="45" t="s">
        <v>145</v>
      </c>
      <c r="B69" s="45"/>
      <c r="D69" s="10">
        <v>5753424656</v>
      </c>
      <c r="F69" s="10">
        <v>5753424656</v>
      </c>
    </row>
    <row r="70" spans="1:6" ht="21.75" customHeight="1">
      <c r="A70" s="45" t="s">
        <v>178</v>
      </c>
      <c r="B70" s="45"/>
      <c r="D70" s="10">
        <v>5178082189</v>
      </c>
      <c r="F70" s="10">
        <v>5178082189</v>
      </c>
    </row>
    <row r="71" spans="1:6" ht="21.75" customHeight="1">
      <c r="A71" s="46" t="s">
        <v>179</v>
      </c>
      <c r="B71" s="46"/>
      <c r="D71" s="13">
        <v>5178082189</v>
      </c>
      <c r="F71" s="13">
        <v>5178082189</v>
      </c>
    </row>
    <row r="72" spans="1:6" ht="21.75" customHeight="1" thickBot="1">
      <c r="A72" s="47" t="s">
        <v>109</v>
      </c>
      <c r="B72" s="47"/>
      <c r="D72" s="15">
        <v>665004614400</v>
      </c>
      <c r="F72" s="15">
        <v>2028934829223</v>
      </c>
    </row>
  </sheetData>
  <mergeCells count="72">
    <mergeCell ref="A72:B72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G1"/>
    <mergeCell ref="A2:G2"/>
    <mergeCell ref="A3:G3"/>
    <mergeCell ref="B5:G5"/>
    <mergeCell ref="D6:E6"/>
    <mergeCell ref="F6:G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37" t="s">
        <v>0</v>
      </c>
      <c r="B1" s="37"/>
      <c r="C1" s="37"/>
      <c r="D1" s="37"/>
      <c r="E1" s="37"/>
      <c r="F1" s="37"/>
    </row>
    <row r="2" spans="1:6" ht="21.75" customHeight="1">
      <c r="A2" s="37" t="s">
        <v>180</v>
      </c>
      <c r="B2" s="37"/>
      <c r="C2" s="37"/>
      <c r="D2" s="37"/>
      <c r="E2" s="37"/>
      <c r="F2" s="37"/>
    </row>
    <row r="3" spans="1:6" ht="21.75" customHeight="1">
      <c r="A3" s="37" t="s">
        <v>2</v>
      </c>
      <c r="B3" s="37"/>
      <c r="C3" s="37"/>
      <c r="D3" s="37"/>
      <c r="E3" s="37"/>
      <c r="F3" s="37"/>
    </row>
    <row r="4" spans="1:6" ht="14.45" customHeight="1"/>
    <row r="5" spans="1:6" ht="29.1" customHeight="1">
      <c r="A5" s="1" t="s">
        <v>243</v>
      </c>
      <c r="B5" s="39" t="s">
        <v>195</v>
      </c>
      <c r="C5" s="39"/>
      <c r="D5" s="39"/>
      <c r="E5" s="39"/>
      <c r="F5" s="39"/>
    </row>
    <row r="6" spans="1:6" ht="14.45" customHeight="1">
      <c r="D6" s="2" t="s">
        <v>199</v>
      </c>
      <c r="F6" s="2" t="s">
        <v>9</v>
      </c>
    </row>
    <row r="7" spans="1:6" ht="14.45" customHeight="1">
      <c r="A7" s="40" t="s">
        <v>195</v>
      </c>
      <c r="B7" s="40"/>
      <c r="D7" s="4" t="s">
        <v>125</v>
      </c>
      <c r="F7" s="4" t="s">
        <v>125</v>
      </c>
    </row>
    <row r="8" spans="1:6" ht="21.75" customHeight="1">
      <c r="A8" s="44" t="s">
        <v>195</v>
      </c>
      <c r="B8" s="44"/>
      <c r="D8" s="7">
        <v>0</v>
      </c>
      <c r="F8" s="7">
        <v>0</v>
      </c>
    </row>
    <row r="9" spans="1:6" ht="21.75" customHeight="1">
      <c r="A9" s="45" t="s">
        <v>244</v>
      </c>
      <c r="B9" s="45"/>
      <c r="D9" s="10">
        <v>0</v>
      </c>
      <c r="F9" s="10">
        <v>417911301</v>
      </c>
    </row>
    <row r="10" spans="1:6" ht="21.75" customHeight="1">
      <c r="A10" s="46" t="s">
        <v>245</v>
      </c>
      <c r="B10" s="46"/>
      <c r="D10" s="13">
        <v>681402782</v>
      </c>
      <c r="F10" s="13">
        <v>752633526</v>
      </c>
    </row>
    <row r="11" spans="1:6" ht="21.75" customHeight="1">
      <c r="A11" s="47" t="s">
        <v>109</v>
      </c>
      <c r="B11" s="47"/>
      <c r="D11" s="15">
        <v>681402782</v>
      </c>
      <c r="F11" s="15">
        <v>1170544827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4.45" customHeight="1"/>
    <row r="5" spans="1:19" ht="14.45" customHeight="1">
      <c r="A5" s="39" t="s">
        <v>202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4.45" customHeight="1">
      <c r="A6" s="40" t="s">
        <v>20</v>
      </c>
      <c r="C6" s="40" t="s">
        <v>246</v>
      </c>
      <c r="D6" s="40"/>
      <c r="E6" s="40"/>
      <c r="F6" s="40"/>
      <c r="G6" s="40"/>
      <c r="I6" s="40" t="s">
        <v>199</v>
      </c>
      <c r="J6" s="40"/>
      <c r="K6" s="40"/>
      <c r="L6" s="40"/>
      <c r="M6" s="40"/>
      <c r="O6" s="40" t="s">
        <v>200</v>
      </c>
      <c r="P6" s="40"/>
      <c r="Q6" s="40"/>
      <c r="R6" s="40"/>
      <c r="S6" s="40"/>
    </row>
    <row r="7" spans="1:19" ht="29.1" customHeight="1">
      <c r="A7" s="40"/>
      <c r="C7" s="20" t="s">
        <v>247</v>
      </c>
      <c r="D7" s="3"/>
      <c r="E7" s="20" t="s">
        <v>248</v>
      </c>
      <c r="F7" s="3"/>
      <c r="G7" s="20" t="s">
        <v>249</v>
      </c>
      <c r="I7" s="20" t="s">
        <v>250</v>
      </c>
      <c r="J7" s="3"/>
      <c r="K7" s="20" t="s">
        <v>251</v>
      </c>
      <c r="L7" s="3"/>
      <c r="M7" s="20" t="s">
        <v>252</v>
      </c>
      <c r="O7" s="20" t="s">
        <v>250</v>
      </c>
      <c r="P7" s="3"/>
      <c r="Q7" s="20" t="s">
        <v>251</v>
      </c>
      <c r="R7" s="3"/>
      <c r="S7" s="20" t="s">
        <v>252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4.45" customHeight="1"/>
    <row r="5" spans="1:11" ht="14.45" customHeight="1">
      <c r="A5" s="39" t="s">
        <v>207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4.45" customHeight="1">
      <c r="I6" s="2" t="s">
        <v>199</v>
      </c>
      <c r="K6" s="2" t="s">
        <v>200</v>
      </c>
    </row>
    <row r="7" spans="1:11" ht="29.1" customHeight="1">
      <c r="A7" s="2" t="s">
        <v>253</v>
      </c>
      <c r="C7" s="19" t="s">
        <v>254</v>
      </c>
      <c r="E7" s="19" t="s">
        <v>255</v>
      </c>
      <c r="G7" s="19" t="s">
        <v>256</v>
      </c>
      <c r="I7" s="20" t="s">
        <v>257</v>
      </c>
      <c r="K7" s="20" t="s">
        <v>257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38"/>
  <sheetViews>
    <sheetView rightToLeft="1" topLeftCell="A13" workbookViewId="0">
      <selection activeCell="N8" sqref="N8:P32"/>
    </sheetView>
  </sheetViews>
  <sheetFormatPr defaultRowHeight="18.75"/>
  <cols>
    <col min="1" max="1" width="30.42578125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7" width="1.28515625" customWidth="1"/>
    <col min="8" max="8" width="18.7109375" bestFit="1" customWidth="1"/>
    <col min="9" max="9" width="1.28515625" customWidth="1"/>
    <col min="10" max="10" width="16.140625" bestFit="1" customWidth="1"/>
    <col min="11" max="11" width="1.28515625" customWidth="1"/>
    <col min="12" max="12" width="10.7109375" bestFit="1" customWidth="1"/>
    <col min="13" max="13" width="1.28515625" customWidth="1"/>
    <col min="14" max="14" width="16.140625" bestFit="1" customWidth="1"/>
    <col min="15" max="15" width="1.28515625" customWidth="1"/>
    <col min="16" max="16" width="17.5703125" bestFit="1" customWidth="1"/>
    <col min="17" max="17" width="1.28515625" customWidth="1"/>
    <col min="18" max="18" width="10.7109375" bestFit="1" customWidth="1"/>
    <col min="19" max="19" width="1.28515625" customWidth="1"/>
    <col min="20" max="20" width="17.85546875" bestFit="1" customWidth="1"/>
    <col min="21" max="21" width="0.28515625" customWidth="1"/>
    <col min="22" max="22" width="15.28515625" bestFit="1" customWidth="1"/>
    <col min="23" max="23" width="27" bestFit="1" customWidth="1"/>
    <col min="24" max="24" width="16.140625" style="10" bestFit="1" customWidth="1"/>
  </cols>
  <sheetData>
    <row r="1" spans="1:23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3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3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3" ht="14.45" customHeight="1"/>
    <row r="5" spans="1:23" ht="14.45" customHeight="1">
      <c r="A5" s="39" t="s">
        <v>258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3" ht="14.45" customHeight="1">
      <c r="A6" s="40" t="s">
        <v>183</v>
      </c>
      <c r="J6" s="40" t="s">
        <v>199</v>
      </c>
      <c r="K6" s="40"/>
      <c r="L6" s="40"/>
      <c r="M6" s="40"/>
      <c r="N6" s="40"/>
      <c r="P6" s="40" t="s">
        <v>200</v>
      </c>
      <c r="Q6" s="40"/>
      <c r="R6" s="40"/>
      <c r="S6" s="40"/>
      <c r="T6" s="40"/>
    </row>
    <row r="7" spans="1:23" ht="29.1" customHeight="1">
      <c r="A7" s="40"/>
      <c r="C7" s="19" t="s">
        <v>259</v>
      </c>
      <c r="E7" s="43" t="s">
        <v>45</v>
      </c>
      <c r="F7" s="43"/>
      <c r="H7" s="19" t="s">
        <v>260</v>
      </c>
      <c r="J7" s="20" t="s">
        <v>261</v>
      </c>
      <c r="K7" s="3"/>
      <c r="L7" s="20" t="s">
        <v>251</v>
      </c>
      <c r="M7" s="3"/>
      <c r="N7" s="20" t="s">
        <v>262</v>
      </c>
      <c r="P7" s="20" t="s">
        <v>261</v>
      </c>
      <c r="Q7" s="3"/>
      <c r="R7" s="20" t="s">
        <v>251</v>
      </c>
      <c r="S7" s="3"/>
      <c r="T7" s="20" t="s">
        <v>262</v>
      </c>
    </row>
    <row r="8" spans="1:23" ht="21.75" customHeight="1">
      <c r="A8" s="5" t="s">
        <v>213</v>
      </c>
      <c r="C8" s="3"/>
      <c r="E8" s="5"/>
      <c r="F8" s="3"/>
      <c r="H8" s="6"/>
      <c r="J8" s="7">
        <v>0</v>
      </c>
      <c r="L8" s="7">
        <v>0</v>
      </c>
      <c r="N8" s="7">
        <f>J8-L8</f>
        <v>0</v>
      </c>
      <c r="P8" s="7">
        <v>4111315</v>
      </c>
      <c r="R8" s="7">
        <v>0</v>
      </c>
      <c r="T8" s="7">
        <f>P8-R8</f>
        <v>4111315</v>
      </c>
      <c r="V8" s="30"/>
      <c r="W8" s="25"/>
    </row>
    <row r="9" spans="1:23" ht="21.75" customHeight="1">
      <c r="A9" s="8" t="s">
        <v>102</v>
      </c>
      <c r="E9" s="8"/>
      <c r="H9" s="9"/>
      <c r="J9" s="10">
        <v>30567197</v>
      </c>
      <c r="L9" s="10">
        <v>0</v>
      </c>
      <c r="N9" s="10">
        <f>J9-L9</f>
        <v>30567197</v>
      </c>
      <c r="P9" s="10">
        <v>148961484</v>
      </c>
      <c r="R9" s="10">
        <v>0</v>
      </c>
      <c r="T9" s="10">
        <f>P9-R9</f>
        <v>148961484</v>
      </c>
      <c r="V9" s="30"/>
      <c r="W9" s="25"/>
    </row>
    <row r="10" spans="1:23" ht="21.75" customHeight="1">
      <c r="A10" s="8" t="s">
        <v>96</v>
      </c>
      <c r="E10" s="8"/>
      <c r="H10" s="9"/>
      <c r="J10" s="10">
        <v>45850792</v>
      </c>
      <c r="L10" s="10">
        <v>0</v>
      </c>
      <c r="N10" s="10">
        <f t="shared" ref="N10:N32" si="0">J10-L10</f>
        <v>45850792</v>
      </c>
      <c r="P10" s="10">
        <v>223442224</v>
      </c>
      <c r="R10" s="10">
        <v>0</v>
      </c>
      <c r="T10" s="10">
        <f t="shared" ref="T10:T32" si="1">P10-R10</f>
        <v>223442224</v>
      </c>
      <c r="V10" s="30"/>
      <c r="W10" s="25"/>
    </row>
    <row r="11" spans="1:23" ht="21.75" customHeight="1">
      <c r="A11" s="8" t="s">
        <v>214</v>
      </c>
      <c r="E11" s="8"/>
      <c r="H11" s="9"/>
      <c r="J11" s="10">
        <v>0</v>
      </c>
      <c r="L11" s="10">
        <v>0</v>
      </c>
      <c r="N11" s="10">
        <f t="shared" si="0"/>
        <v>0</v>
      </c>
      <c r="P11" s="10">
        <v>760336931</v>
      </c>
      <c r="R11" s="10">
        <v>0</v>
      </c>
      <c r="T11" s="10">
        <f t="shared" si="1"/>
        <v>760336931</v>
      </c>
      <c r="V11" s="30"/>
      <c r="W11" s="25"/>
    </row>
    <row r="12" spans="1:23" ht="21.75" customHeight="1">
      <c r="A12" s="8" t="s">
        <v>103</v>
      </c>
      <c r="E12" s="8"/>
      <c r="H12" s="9"/>
      <c r="J12" s="10">
        <v>5498165952</v>
      </c>
      <c r="L12" s="10">
        <v>0</v>
      </c>
      <c r="N12" s="10">
        <f t="shared" si="0"/>
        <v>5498165952</v>
      </c>
      <c r="P12" s="10">
        <v>5498165952</v>
      </c>
      <c r="R12" s="10">
        <v>0</v>
      </c>
      <c r="T12" s="10">
        <f t="shared" si="1"/>
        <v>5498165952</v>
      </c>
      <c r="V12" s="30"/>
      <c r="W12" s="25"/>
    </row>
    <row r="13" spans="1:23" ht="21.75" customHeight="1">
      <c r="A13" s="8" t="s">
        <v>212</v>
      </c>
      <c r="E13" s="8"/>
      <c r="H13" s="9"/>
      <c r="J13" s="10">
        <v>0</v>
      </c>
      <c r="L13" s="10">
        <v>0</v>
      </c>
      <c r="N13" s="10">
        <f t="shared" si="0"/>
        <v>0</v>
      </c>
      <c r="P13" s="10">
        <v>9148775203</v>
      </c>
      <c r="R13" s="10">
        <v>0</v>
      </c>
      <c r="T13" s="10">
        <f t="shared" si="1"/>
        <v>9148775203</v>
      </c>
      <c r="V13" s="30"/>
      <c r="W13" s="25"/>
    </row>
    <row r="14" spans="1:23" ht="21.75" customHeight="1">
      <c r="A14" s="8" t="s">
        <v>216</v>
      </c>
      <c r="E14" s="8"/>
      <c r="H14" s="9"/>
      <c r="J14" s="10">
        <v>0</v>
      </c>
      <c r="L14" s="10">
        <v>0</v>
      </c>
      <c r="N14" s="10">
        <f t="shared" si="0"/>
        <v>0</v>
      </c>
      <c r="P14" s="10">
        <v>10312189522</v>
      </c>
      <c r="R14" s="10">
        <v>0</v>
      </c>
      <c r="T14" s="10">
        <f t="shared" si="1"/>
        <v>10312189522</v>
      </c>
      <c r="V14" s="30"/>
      <c r="W14" s="25"/>
    </row>
    <row r="15" spans="1:23" ht="21.75" customHeight="1">
      <c r="A15" s="8" t="s">
        <v>217</v>
      </c>
      <c r="E15" s="8"/>
      <c r="H15" s="9"/>
      <c r="J15" s="10">
        <v>0</v>
      </c>
      <c r="L15" s="10">
        <v>0</v>
      </c>
      <c r="N15" s="10">
        <f t="shared" si="0"/>
        <v>0</v>
      </c>
      <c r="P15" s="10">
        <v>20560306202</v>
      </c>
      <c r="R15" s="10">
        <v>0</v>
      </c>
      <c r="T15" s="10">
        <f t="shared" si="1"/>
        <v>20560306202</v>
      </c>
      <c r="V15" s="30"/>
      <c r="W15" s="25"/>
    </row>
    <row r="16" spans="1:23" ht="21.75" customHeight="1">
      <c r="A16" s="8" t="s">
        <v>287</v>
      </c>
      <c r="E16" s="8"/>
      <c r="H16" s="9"/>
      <c r="J16" s="10">
        <v>35251436064</v>
      </c>
      <c r="L16" s="10">
        <v>0</v>
      </c>
      <c r="N16" s="10">
        <f t="shared" si="0"/>
        <v>35251436064</v>
      </c>
      <c r="P16" s="10">
        <v>35251436064</v>
      </c>
      <c r="R16" s="10">
        <v>0</v>
      </c>
      <c r="T16" s="10">
        <f t="shared" si="1"/>
        <v>35251436064</v>
      </c>
      <c r="V16" s="30"/>
      <c r="W16" s="25"/>
    </row>
    <row r="17" spans="1:23" ht="21.75" customHeight="1">
      <c r="A17" s="8" t="s">
        <v>215</v>
      </c>
      <c r="E17" s="8"/>
      <c r="H17" s="9"/>
      <c r="J17" s="10">
        <v>0</v>
      </c>
      <c r="L17" s="10">
        <v>0</v>
      </c>
      <c r="N17" s="10">
        <f t="shared" si="0"/>
        <v>0</v>
      </c>
      <c r="P17" s="10">
        <v>37920327010</v>
      </c>
      <c r="R17" s="10">
        <v>0</v>
      </c>
      <c r="T17" s="10">
        <f t="shared" si="1"/>
        <v>37920327010</v>
      </c>
      <c r="V17" s="30"/>
      <c r="W17" s="25"/>
    </row>
    <row r="18" spans="1:23" ht="21.75" customHeight="1">
      <c r="A18" s="8" t="s">
        <v>75</v>
      </c>
      <c r="E18" s="8"/>
      <c r="H18" s="9"/>
      <c r="J18" s="10">
        <v>8537704477</v>
      </c>
      <c r="L18" s="10">
        <v>0</v>
      </c>
      <c r="N18" s="10">
        <f t="shared" si="0"/>
        <v>8537704477</v>
      </c>
      <c r="P18" s="10">
        <v>44494224497</v>
      </c>
      <c r="R18" s="10">
        <v>0</v>
      </c>
      <c r="T18" s="10">
        <f t="shared" si="1"/>
        <v>44494224497</v>
      </c>
      <c r="V18" s="30"/>
      <c r="W18" s="25"/>
    </row>
    <row r="19" spans="1:23" ht="21.75" customHeight="1">
      <c r="A19" s="8" t="s">
        <v>218</v>
      </c>
      <c r="E19" s="8"/>
      <c r="H19" s="9"/>
      <c r="J19" s="10">
        <v>0</v>
      </c>
      <c r="L19" s="10">
        <v>0</v>
      </c>
      <c r="N19" s="10">
        <f t="shared" si="0"/>
        <v>0</v>
      </c>
      <c r="P19" s="10">
        <v>50000000000</v>
      </c>
      <c r="R19" s="10">
        <v>0</v>
      </c>
      <c r="T19" s="10">
        <f t="shared" si="1"/>
        <v>50000000000</v>
      </c>
      <c r="V19" s="30"/>
      <c r="W19" s="25"/>
    </row>
    <row r="20" spans="1:23" ht="21.75" customHeight="1">
      <c r="A20" s="8" t="s">
        <v>69</v>
      </c>
      <c r="E20" s="8"/>
      <c r="H20" s="9"/>
      <c r="J20" s="10">
        <v>28738676809</v>
      </c>
      <c r="L20" s="10">
        <v>0</v>
      </c>
      <c r="N20" s="10">
        <f t="shared" si="0"/>
        <v>28738676809</v>
      </c>
      <c r="P20" s="10">
        <v>72016303621</v>
      </c>
      <c r="R20" s="10">
        <v>0</v>
      </c>
      <c r="T20" s="10">
        <f t="shared" si="1"/>
        <v>72016303621</v>
      </c>
      <c r="V20" s="30"/>
      <c r="W20" s="25"/>
    </row>
    <row r="21" spans="1:23" ht="21.75" customHeight="1">
      <c r="A21" s="8" t="s">
        <v>288</v>
      </c>
      <c r="E21" s="8"/>
      <c r="H21" s="9"/>
      <c r="J21" s="10">
        <v>58857924062</v>
      </c>
      <c r="L21" s="10">
        <v>0</v>
      </c>
      <c r="N21" s="10">
        <f t="shared" si="0"/>
        <v>58857924062</v>
      </c>
      <c r="P21" s="10">
        <v>283699041507</v>
      </c>
      <c r="R21" s="10">
        <v>0</v>
      </c>
      <c r="T21" s="10">
        <f t="shared" si="1"/>
        <v>283699041507</v>
      </c>
      <c r="V21" s="30"/>
      <c r="W21" s="25"/>
    </row>
    <row r="22" spans="1:23" ht="21.75" customHeight="1">
      <c r="A22" s="8" t="s">
        <v>90</v>
      </c>
      <c r="E22" s="8"/>
      <c r="H22" s="9"/>
      <c r="J22" s="10">
        <v>28589581310</v>
      </c>
      <c r="L22" s="10">
        <v>0</v>
      </c>
      <c r="N22" s="10">
        <f t="shared" si="0"/>
        <v>28589581310</v>
      </c>
      <c r="P22" s="10">
        <v>99651246321</v>
      </c>
      <c r="R22" s="10">
        <v>0</v>
      </c>
      <c r="T22" s="10">
        <f t="shared" si="1"/>
        <v>99651246321</v>
      </c>
      <c r="V22" s="30"/>
      <c r="W22" s="25"/>
    </row>
    <row r="23" spans="1:23" ht="21.75" customHeight="1">
      <c r="A23" s="8" t="s">
        <v>93</v>
      </c>
      <c r="E23" s="8"/>
      <c r="H23" s="9"/>
      <c r="J23" s="10">
        <v>28306963625</v>
      </c>
      <c r="L23" s="10">
        <v>0</v>
      </c>
      <c r="N23" s="10">
        <f t="shared" si="0"/>
        <v>28306963625</v>
      </c>
      <c r="P23" s="10">
        <v>143387443739</v>
      </c>
      <c r="R23" s="10">
        <v>0</v>
      </c>
      <c r="T23" s="10">
        <f t="shared" si="1"/>
        <v>143387443739</v>
      </c>
      <c r="V23" s="30"/>
      <c r="W23" s="25"/>
    </row>
    <row r="24" spans="1:23" ht="21.75" customHeight="1">
      <c r="A24" s="8" t="s">
        <v>87</v>
      </c>
      <c r="E24" s="8"/>
      <c r="H24" s="9"/>
      <c r="J24" s="10">
        <v>65110286015</v>
      </c>
      <c r="L24" s="10">
        <v>0</v>
      </c>
      <c r="N24" s="10">
        <f t="shared" si="0"/>
        <v>65110286015</v>
      </c>
      <c r="P24" s="10">
        <v>145214683894</v>
      </c>
      <c r="R24" s="10">
        <v>0</v>
      </c>
      <c r="T24" s="10">
        <f t="shared" si="1"/>
        <v>145214683894</v>
      </c>
      <c r="V24" s="30"/>
      <c r="W24" s="25"/>
    </row>
    <row r="25" spans="1:23" ht="21.75" customHeight="1">
      <c r="A25" s="8" t="s">
        <v>81</v>
      </c>
      <c r="E25" s="8"/>
      <c r="H25" s="9"/>
      <c r="J25" s="10">
        <v>29487407556</v>
      </c>
      <c r="L25" s="10">
        <v>0</v>
      </c>
      <c r="N25" s="10">
        <f t="shared" si="0"/>
        <v>29487407556</v>
      </c>
      <c r="P25" s="10">
        <v>153147880056</v>
      </c>
      <c r="R25" s="10">
        <v>0</v>
      </c>
      <c r="T25" s="10">
        <f t="shared" si="1"/>
        <v>153147880056</v>
      </c>
      <c r="V25" s="30"/>
      <c r="W25" s="25"/>
    </row>
    <row r="26" spans="1:23" ht="21.75" customHeight="1">
      <c r="A26" s="8" t="s">
        <v>72</v>
      </c>
      <c r="E26" s="8"/>
      <c r="H26" s="9"/>
      <c r="J26" s="10">
        <v>48733861465</v>
      </c>
      <c r="L26" s="10">
        <v>0</v>
      </c>
      <c r="N26" s="10">
        <f t="shared" si="0"/>
        <v>48733861465</v>
      </c>
      <c r="P26" s="10">
        <v>234677995490</v>
      </c>
      <c r="R26" s="10">
        <v>0</v>
      </c>
      <c r="T26" s="10">
        <f t="shared" si="1"/>
        <v>234677995490</v>
      </c>
      <c r="V26" s="30"/>
      <c r="W26" s="25"/>
    </row>
    <row r="27" spans="1:23" ht="21.75" customHeight="1">
      <c r="A27" s="8" t="s">
        <v>51</v>
      </c>
      <c r="E27" s="8"/>
      <c r="H27" s="9"/>
      <c r="J27" s="10">
        <v>49379480167</v>
      </c>
      <c r="L27" s="10">
        <v>0</v>
      </c>
      <c r="N27" s="10">
        <f t="shared" si="0"/>
        <v>49379480167</v>
      </c>
      <c r="P27" s="10">
        <v>242025170282</v>
      </c>
      <c r="R27" s="10">
        <v>0</v>
      </c>
      <c r="T27" s="10">
        <f t="shared" si="1"/>
        <v>242025170282</v>
      </c>
      <c r="V27" s="30"/>
      <c r="W27" s="25"/>
    </row>
    <row r="28" spans="1:23" ht="21.75" customHeight="1">
      <c r="A28" s="8" t="s">
        <v>78</v>
      </c>
      <c r="E28" s="8"/>
      <c r="H28" s="9"/>
      <c r="J28" s="10">
        <v>79755893863</v>
      </c>
      <c r="L28" s="10">
        <v>0</v>
      </c>
      <c r="N28" s="10">
        <f t="shared" si="0"/>
        <v>79755893863</v>
      </c>
      <c r="P28" s="10">
        <v>272134598537</v>
      </c>
      <c r="R28" s="10">
        <v>0</v>
      </c>
      <c r="T28" s="10">
        <f t="shared" si="1"/>
        <v>272134598537</v>
      </c>
      <c r="V28" s="30"/>
      <c r="W28" s="25"/>
    </row>
    <row r="29" spans="1:23" ht="21.75" customHeight="1">
      <c r="A29" s="8" t="s">
        <v>54</v>
      </c>
      <c r="E29" s="8"/>
      <c r="H29" s="9"/>
      <c r="J29" s="10">
        <v>172347910511</v>
      </c>
      <c r="L29" s="10">
        <v>0</v>
      </c>
      <c r="N29" s="10">
        <f t="shared" si="0"/>
        <v>172347910511</v>
      </c>
      <c r="P29" s="10">
        <v>473746370516</v>
      </c>
      <c r="R29" s="10">
        <v>0</v>
      </c>
      <c r="T29" s="10">
        <f t="shared" si="1"/>
        <v>473746370516</v>
      </c>
      <c r="V29" s="30"/>
      <c r="W29" s="25"/>
    </row>
    <row r="30" spans="1:23" ht="21.75" customHeight="1">
      <c r="A30" s="8" t="s">
        <v>99</v>
      </c>
      <c r="E30" s="8"/>
      <c r="H30" s="9"/>
      <c r="J30" s="10">
        <v>133165470160</v>
      </c>
      <c r="L30" s="10">
        <v>0</v>
      </c>
      <c r="N30" s="10">
        <f t="shared" si="0"/>
        <v>133165470160</v>
      </c>
      <c r="P30" s="10">
        <v>712181305880</v>
      </c>
      <c r="R30" s="10">
        <v>0</v>
      </c>
      <c r="T30" s="10">
        <f t="shared" si="1"/>
        <v>712181305880</v>
      </c>
      <c r="V30" s="30"/>
      <c r="W30" s="25"/>
    </row>
    <row r="31" spans="1:23" ht="21.75" customHeight="1">
      <c r="A31" s="8" t="s">
        <v>47</v>
      </c>
      <c r="E31" s="8"/>
      <c r="H31" s="9"/>
      <c r="J31" s="10">
        <v>110057071162</v>
      </c>
      <c r="L31" s="10">
        <v>0</v>
      </c>
      <c r="N31" s="10">
        <f t="shared" si="0"/>
        <v>110057071162</v>
      </c>
      <c r="P31" s="10">
        <v>550285355812</v>
      </c>
      <c r="R31" s="10">
        <v>0</v>
      </c>
      <c r="T31" s="10">
        <f t="shared" si="1"/>
        <v>550285355812</v>
      </c>
      <c r="V31" s="30"/>
      <c r="W31" s="25"/>
    </row>
    <row r="32" spans="1:23" ht="21.75" customHeight="1">
      <c r="A32" s="8" t="s">
        <v>84</v>
      </c>
      <c r="E32" s="8"/>
      <c r="H32" s="9"/>
      <c r="J32" s="10">
        <v>57686546525</v>
      </c>
      <c r="L32" s="10">
        <v>0</v>
      </c>
      <c r="N32" s="10">
        <f t="shared" si="0"/>
        <v>57686546525</v>
      </c>
      <c r="P32" s="10">
        <v>287368438920</v>
      </c>
      <c r="R32" s="10">
        <v>0</v>
      </c>
      <c r="T32" s="10">
        <f t="shared" si="1"/>
        <v>287368438920</v>
      </c>
      <c r="V32" s="30"/>
      <c r="W32" s="25"/>
    </row>
    <row r="33" spans="1:24" ht="21.75" customHeight="1" thickBot="1">
      <c r="A33" s="14"/>
      <c r="C33" s="15"/>
      <c r="E33" s="15"/>
      <c r="H33" s="15"/>
      <c r="J33" s="15">
        <f>SUM(J8:J32)</f>
        <v>939580797712</v>
      </c>
      <c r="L33" s="15">
        <f>SUM(L8:L32)</f>
        <v>0</v>
      </c>
      <c r="N33" s="15">
        <f>SUM(N8:N32)</f>
        <v>939580797712</v>
      </c>
      <c r="P33" s="15">
        <f>SUM(P8:P32)</f>
        <v>3883858110979</v>
      </c>
      <c r="R33" s="15">
        <f>SUM(R8:R32)</f>
        <v>0</v>
      </c>
      <c r="T33" s="15">
        <f>SUM(T8:T32)</f>
        <v>3883858110979</v>
      </c>
      <c r="V33" s="30"/>
      <c r="X33"/>
    </row>
    <row r="34" spans="1:24" ht="19.5" thickTop="1">
      <c r="V34" s="30"/>
    </row>
    <row r="35" spans="1:24">
      <c r="V35" s="30"/>
    </row>
    <row r="36" spans="1:24">
      <c r="T36" s="30"/>
    </row>
    <row r="37" spans="1:24">
      <c r="T37" s="30"/>
    </row>
    <row r="38" spans="1:24">
      <c r="T38" s="30"/>
    </row>
  </sheetData>
  <sortState xmlns:xlrd2="http://schemas.microsoft.com/office/spreadsheetml/2017/richdata2" ref="W20:X32">
    <sortCondition ref="X20:X32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2"/>
  <sheetViews>
    <sheetView rightToLeft="1" workbookViewId="0">
      <selection activeCell="I75" sqref="I75"/>
    </sheetView>
  </sheetViews>
  <sheetFormatPr defaultRowHeight="12.75"/>
  <cols>
    <col min="1" max="1" width="39.85546875" bestFit="1" customWidth="1"/>
    <col min="2" max="2" width="1.28515625" customWidth="1"/>
    <col min="3" max="3" width="15.7109375" bestFit="1" customWidth="1"/>
    <col min="4" max="4" width="1.28515625" customWidth="1"/>
    <col min="5" max="5" width="13.7109375" bestFit="1" customWidth="1"/>
    <col min="6" max="6" width="1.28515625" customWidth="1"/>
    <col min="7" max="7" width="15.5703125" customWidth="1"/>
    <col min="8" max="8" width="1.28515625" customWidth="1"/>
    <col min="9" max="9" width="17.85546875" bestFit="1" customWidth="1"/>
    <col min="10" max="10" width="1.28515625" customWidth="1"/>
    <col min="11" max="11" width="13.7109375" bestFit="1" customWidth="1"/>
    <col min="12" max="12" width="1.28515625" customWidth="1"/>
    <col min="13" max="13" width="17.85546875" bestFit="1" customWidth="1"/>
    <col min="14" max="14" width="0.28515625" customWidth="1"/>
  </cols>
  <sheetData>
    <row r="1" spans="1:13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/>
    <row r="5" spans="1:13" ht="14.45" customHeight="1">
      <c r="A5" s="39" t="s">
        <v>263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>
      <c r="A6" s="40" t="s">
        <v>183</v>
      </c>
      <c r="C6" s="40" t="s">
        <v>199</v>
      </c>
      <c r="D6" s="40"/>
      <c r="E6" s="40"/>
      <c r="F6" s="40"/>
      <c r="G6" s="40"/>
      <c r="I6" s="40" t="s">
        <v>200</v>
      </c>
      <c r="J6" s="40"/>
      <c r="K6" s="40"/>
      <c r="L6" s="40"/>
      <c r="M6" s="40"/>
    </row>
    <row r="7" spans="1:13" ht="29.1" customHeight="1">
      <c r="A7" s="40"/>
      <c r="C7" s="20" t="s">
        <v>261</v>
      </c>
      <c r="D7" s="3"/>
      <c r="E7" s="20" t="s">
        <v>251</v>
      </c>
      <c r="F7" s="3"/>
      <c r="G7" s="20" t="s">
        <v>262</v>
      </c>
      <c r="I7" s="20" t="s">
        <v>261</v>
      </c>
      <c r="J7" s="3"/>
      <c r="K7" s="20" t="s">
        <v>251</v>
      </c>
      <c r="L7" s="3"/>
      <c r="M7" s="20" t="s">
        <v>262</v>
      </c>
    </row>
    <row r="8" spans="1:13" ht="21.75" customHeight="1">
      <c r="A8" s="5" t="s">
        <v>133</v>
      </c>
      <c r="C8" s="7">
        <v>776287</v>
      </c>
      <c r="E8" s="7">
        <v>0</v>
      </c>
      <c r="G8" s="7">
        <v>776287</v>
      </c>
      <c r="I8" s="7">
        <v>1316453</v>
      </c>
      <c r="K8" s="7">
        <v>0</v>
      </c>
      <c r="M8" s="7">
        <v>1316453</v>
      </c>
    </row>
    <row r="9" spans="1:13" ht="21.75" customHeight="1">
      <c r="A9" s="8" t="s">
        <v>134</v>
      </c>
      <c r="C9" s="10">
        <v>162876</v>
      </c>
      <c r="E9" s="10">
        <v>0</v>
      </c>
      <c r="G9" s="10">
        <v>162876</v>
      </c>
      <c r="I9" s="10">
        <v>3167487</v>
      </c>
      <c r="K9" s="10">
        <v>0</v>
      </c>
      <c r="M9" s="10">
        <v>3167487</v>
      </c>
    </row>
    <row r="10" spans="1:13" ht="21.75" customHeight="1">
      <c r="A10" s="8" t="s">
        <v>135</v>
      </c>
      <c r="C10" s="10">
        <v>212232</v>
      </c>
      <c r="E10" s="10">
        <v>0</v>
      </c>
      <c r="G10" s="10">
        <v>212232</v>
      </c>
      <c r="I10" s="10">
        <v>217971</v>
      </c>
      <c r="K10" s="10">
        <v>0</v>
      </c>
      <c r="M10" s="10">
        <v>217971</v>
      </c>
    </row>
    <row r="11" spans="1:13" ht="21.75" customHeight="1">
      <c r="A11" s="8" t="s">
        <v>136</v>
      </c>
      <c r="C11" s="10">
        <v>259578</v>
      </c>
      <c r="E11" s="10">
        <v>0</v>
      </c>
      <c r="G11" s="10">
        <v>259578</v>
      </c>
      <c r="I11" s="10">
        <v>1259448</v>
      </c>
      <c r="K11" s="10">
        <v>0</v>
      </c>
      <c r="M11" s="10">
        <v>1259448</v>
      </c>
    </row>
    <row r="12" spans="1:13" ht="21.75" customHeight="1">
      <c r="A12" s="8" t="s">
        <v>137</v>
      </c>
      <c r="C12" s="10">
        <v>22944</v>
      </c>
      <c r="E12" s="10">
        <v>0</v>
      </c>
      <c r="G12" s="10">
        <v>22944</v>
      </c>
      <c r="I12" s="10">
        <v>110470</v>
      </c>
      <c r="K12" s="10">
        <v>0</v>
      </c>
      <c r="M12" s="10">
        <v>110470</v>
      </c>
    </row>
    <row r="13" spans="1:13" ht="21.75" customHeight="1">
      <c r="A13" s="8" t="s">
        <v>234</v>
      </c>
      <c r="C13" s="10">
        <v>0</v>
      </c>
      <c r="E13" s="10">
        <v>0</v>
      </c>
      <c r="G13" s="10">
        <v>0</v>
      </c>
      <c r="I13" s="10">
        <v>16175</v>
      </c>
      <c r="K13" s="10">
        <v>0</v>
      </c>
      <c r="M13" s="10">
        <v>16175</v>
      </c>
    </row>
    <row r="14" spans="1:13" ht="21.75" customHeight="1">
      <c r="A14" s="8" t="s">
        <v>138</v>
      </c>
      <c r="C14" s="10">
        <v>95420</v>
      </c>
      <c r="E14" s="10">
        <v>0</v>
      </c>
      <c r="G14" s="10">
        <v>95420</v>
      </c>
      <c r="I14" s="10">
        <v>469462</v>
      </c>
      <c r="K14" s="10">
        <v>0</v>
      </c>
      <c r="M14" s="10">
        <v>469462</v>
      </c>
    </row>
    <row r="15" spans="1:13" ht="21.75" customHeight="1">
      <c r="A15" s="8" t="s">
        <v>140</v>
      </c>
      <c r="C15" s="10">
        <v>3372472</v>
      </c>
      <c r="E15" s="10">
        <v>0</v>
      </c>
      <c r="G15" s="10">
        <v>3372472</v>
      </c>
      <c r="I15" s="10">
        <v>3468604</v>
      </c>
      <c r="K15" s="10">
        <v>0</v>
      </c>
      <c r="M15" s="10">
        <v>3468604</v>
      </c>
    </row>
    <row r="16" spans="1:13" ht="21.75" customHeight="1">
      <c r="A16" s="8" t="s">
        <v>235</v>
      </c>
      <c r="C16" s="10">
        <v>0</v>
      </c>
      <c r="E16" s="10">
        <v>0</v>
      </c>
      <c r="G16" s="10">
        <v>0</v>
      </c>
      <c r="I16" s="10">
        <v>1553424657</v>
      </c>
      <c r="K16" s="10">
        <v>0</v>
      </c>
      <c r="M16" s="10">
        <v>1553424657</v>
      </c>
    </row>
    <row r="17" spans="1:13" ht="21.75" customHeight="1">
      <c r="A17" s="8" t="s">
        <v>235</v>
      </c>
      <c r="C17" s="10">
        <v>0</v>
      </c>
      <c r="E17" s="10">
        <v>0</v>
      </c>
      <c r="G17" s="10">
        <v>0</v>
      </c>
      <c r="I17" s="10">
        <v>1405479450</v>
      </c>
      <c r="K17" s="10">
        <v>0</v>
      </c>
      <c r="M17" s="10">
        <v>1405479450</v>
      </c>
    </row>
    <row r="18" spans="1:13" ht="21.75" customHeight="1">
      <c r="A18" s="8" t="s">
        <v>235</v>
      </c>
      <c r="C18" s="10">
        <v>0</v>
      </c>
      <c r="E18" s="10">
        <v>0</v>
      </c>
      <c r="G18" s="10">
        <v>0</v>
      </c>
      <c r="I18" s="10">
        <v>288493149</v>
      </c>
      <c r="K18" s="10">
        <v>0</v>
      </c>
      <c r="M18" s="10">
        <v>288493149</v>
      </c>
    </row>
    <row r="19" spans="1:13" ht="21.75" customHeight="1">
      <c r="A19" s="8" t="s">
        <v>235</v>
      </c>
      <c r="C19" s="10">
        <v>0</v>
      </c>
      <c r="E19" s="10">
        <v>0</v>
      </c>
      <c r="G19" s="10">
        <v>0</v>
      </c>
      <c r="I19" s="10">
        <v>178273971</v>
      </c>
      <c r="K19" s="10">
        <v>0</v>
      </c>
      <c r="M19" s="10">
        <v>178273971</v>
      </c>
    </row>
    <row r="20" spans="1:13" ht="21.75" customHeight="1">
      <c r="A20" s="8" t="s">
        <v>235</v>
      </c>
      <c r="C20" s="10">
        <v>0</v>
      </c>
      <c r="E20" s="10">
        <v>0</v>
      </c>
      <c r="G20" s="10">
        <v>0</v>
      </c>
      <c r="I20" s="10">
        <v>251506848</v>
      </c>
      <c r="K20" s="10">
        <v>0</v>
      </c>
      <c r="M20" s="10">
        <v>251506848</v>
      </c>
    </row>
    <row r="21" spans="1:13" ht="21.75" customHeight="1">
      <c r="A21" s="8" t="s">
        <v>235</v>
      </c>
      <c r="C21" s="10">
        <v>0</v>
      </c>
      <c r="E21" s="10">
        <v>0</v>
      </c>
      <c r="G21" s="10">
        <v>0</v>
      </c>
      <c r="I21" s="10">
        <v>687945204</v>
      </c>
      <c r="K21" s="10">
        <v>0</v>
      </c>
      <c r="M21" s="10">
        <v>687945204</v>
      </c>
    </row>
    <row r="22" spans="1:13" ht="21.75" customHeight="1">
      <c r="A22" s="8" t="s">
        <v>235</v>
      </c>
      <c r="C22" s="10">
        <v>0</v>
      </c>
      <c r="E22" s="10">
        <v>0</v>
      </c>
      <c r="G22" s="10">
        <v>0</v>
      </c>
      <c r="I22" s="10">
        <v>4315068492</v>
      </c>
      <c r="K22" s="10">
        <v>0</v>
      </c>
      <c r="M22" s="10">
        <v>4315068492</v>
      </c>
    </row>
    <row r="23" spans="1:13" ht="21.75" customHeight="1">
      <c r="A23" s="8" t="s">
        <v>235</v>
      </c>
      <c r="C23" s="10">
        <v>0</v>
      </c>
      <c r="E23" s="10">
        <v>0</v>
      </c>
      <c r="G23" s="10">
        <v>0</v>
      </c>
      <c r="I23" s="10">
        <v>665753424</v>
      </c>
      <c r="K23" s="10">
        <v>0</v>
      </c>
      <c r="M23" s="10">
        <v>665753424</v>
      </c>
    </row>
    <row r="24" spans="1:13" ht="21.75" customHeight="1">
      <c r="A24" s="8" t="s">
        <v>235</v>
      </c>
      <c r="C24" s="10">
        <v>0</v>
      </c>
      <c r="E24" s="10">
        <v>0</v>
      </c>
      <c r="G24" s="10">
        <v>0</v>
      </c>
      <c r="I24" s="10">
        <v>125753424</v>
      </c>
      <c r="K24" s="10">
        <v>0</v>
      </c>
      <c r="M24" s="10">
        <v>125753424</v>
      </c>
    </row>
    <row r="25" spans="1:13" ht="21.75" customHeight="1">
      <c r="A25" s="8" t="s">
        <v>236</v>
      </c>
      <c r="C25" s="10">
        <v>0</v>
      </c>
      <c r="E25" s="10">
        <v>0</v>
      </c>
      <c r="G25" s="10">
        <v>0</v>
      </c>
      <c r="I25" s="10">
        <v>7520547900</v>
      </c>
      <c r="K25" s="10">
        <v>0</v>
      </c>
      <c r="M25" s="10">
        <v>7520547900</v>
      </c>
    </row>
    <row r="26" spans="1:13" ht="21.75" customHeight="1">
      <c r="A26" s="8" t="s">
        <v>237</v>
      </c>
      <c r="C26" s="10">
        <v>0</v>
      </c>
      <c r="E26" s="10">
        <v>0</v>
      </c>
      <c r="G26" s="10">
        <v>0</v>
      </c>
      <c r="I26" s="10">
        <v>4438356162</v>
      </c>
      <c r="K26" s="10">
        <v>0</v>
      </c>
      <c r="M26" s="10">
        <v>4438356162</v>
      </c>
    </row>
    <row r="27" spans="1:13" ht="21.75" customHeight="1">
      <c r="A27" s="8" t="s">
        <v>235</v>
      </c>
      <c r="C27" s="10">
        <v>0</v>
      </c>
      <c r="E27" s="10">
        <v>0</v>
      </c>
      <c r="G27" s="10">
        <v>0</v>
      </c>
      <c r="I27" s="10">
        <v>2301369850</v>
      </c>
      <c r="K27" s="10">
        <v>2180364</v>
      </c>
      <c r="M27" s="10">
        <v>2299189486</v>
      </c>
    </row>
    <row r="28" spans="1:13" ht="21.75" customHeight="1">
      <c r="A28" s="8" t="s">
        <v>142</v>
      </c>
      <c r="C28" s="10">
        <v>656590</v>
      </c>
      <c r="E28" s="10">
        <v>0</v>
      </c>
      <c r="G28" s="10">
        <v>656590</v>
      </c>
      <c r="I28" s="10">
        <v>656590</v>
      </c>
      <c r="K28" s="10">
        <v>0</v>
      </c>
      <c r="M28" s="10">
        <v>656590</v>
      </c>
    </row>
    <row r="29" spans="1:13" ht="21.75" customHeight="1">
      <c r="A29" s="8" t="s">
        <v>238</v>
      </c>
      <c r="C29" s="10">
        <v>0</v>
      </c>
      <c r="E29" s="10">
        <v>0</v>
      </c>
      <c r="G29" s="10">
        <v>0</v>
      </c>
      <c r="I29" s="10">
        <v>377698438308</v>
      </c>
      <c r="K29" s="10">
        <v>0</v>
      </c>
      <c r="M29" s="10">
        <v>377698438308</v>
      </c>
    </row>
    <row r="30" spans="1:13" ht="21.75" customHeight="1">
      <c r="A30" s="8" t="s">
        <v>238</v>
      </c>
      <c r="C30" s="10">
        <v>0</v>
      </c>
      <c r="E30" s="10">
        <v>0</v>
      </c>
      <c r="G30" s="10">
        <v>0</v>
      </c>
      <c r="I30" s="10">
        <v>90139079425</v>
      </c>
      <c r="K30" s="10">
        <v>0</v>
      </c>
      <c r="M30" s="10">
        <v>90139079425</v>
      </c>
    </row>
    <row r="31" spans="1:13" ht="21.75" customHeight="1">
      <c r="A31" s="8" t="s">
        <v>238</v>
      </c>
      <c r="C31" s="10">
        <v>0</v>
      </c>
      <c r="E31" s="10">
        <v>0</v>
      </c>
      <c r="G31" s="10">
        <v>0</v>
      </c>
      <c r="I31" s="10">
        <v>24221457524</v>
      </c>
      <c r="K31" s="10">
        <v>0</v>
      </c>
      <c r="M31" s="10">
        <v>24221457524</v>
      </c>
    </row>
    <row r="32" spans="1:13" ht="21.75" customHeight="1">
      <c r="A32" s="8" t="s">
        <v>235</v>
      </c>
      <c r="C32" s="10">
        <v>0</v>
      </c>
      <c r="E32" s="10">
        <v>0</v>
      </c>
      <c r="G32" s="10">
        <v>0</v>
      </c>
      <c r="I32" s="10">
        <v>46999972965</v>
      </c>
      <c r="K32" s="10">
        <v>0</v>
      </c>
      <c r="M32" s="10">
        <v>46999972965</v>
      </c>
    </row>
    <row r="33" spans="1:13" ht="21.75" customHeight="1">
      <c r="A33" s="8" t="s">
        <v>235</v>
      </c>
      <c r="C33" s="10">
        <v>0</v>
      </c>
      <c r="E33" s="10">
        <v>0</v>
      </c>
      <c r="G33" s="10">
        <v>0</v>
      </c>
      <c r="I33" s="10">
        <v>16762191765</v>
      </c>
      <c r="K33" s="10">
        <v>0</v>
      </c>
      <c r="M33" s="10">
        <v>16762191765</v>
      </c>
    </row>
    <row r="34" spans="1:13" ht="21.75" customHeight="1">
      <c r="A34" s="8" t="s">
        <v>235</v>
      </c>
      <c r="C34" s="10">
        <v>0</v>
      </c>
      <c r="E34" s="10">
        <v>0</v>
      </c>
      <c r="G34" s="10">
        <v>0</v>
      </c>
      <c r="I34" s="10">
        <v>2209315040</v>
      </c>
      <c r="K34" s="10">
        <v>0</v>
      </c>
      <c r="M34" s="10">
        <v>2209315040</v>
      </c>
    </row>
    <row r="35" spans="1:13" ht="21.75" customHeight="1">
      <c r="A35" s="8" t="s">
        <v>164</v>
      </c>
      <c r="C35" s="10">
        <v>0</v>
      </c>
      <c r="E35" s="10">
        <v>0</v>
      </c>
      <c r="G35" s="10">
        <v>0</v>
      </c>
      <c r="I35" s="10">
        <v>94315068450</v>
      </c>
      <c r="K35" s="10">
        <v>0</v>
      </c>
      <c r="M35" s="10">
        <v>94315068450</v>
      </c>
    </row>
    <row r="36" spans="1:13" ht="21.75" customHeight="1">
      <c r="A36" s="8" t="s">
        <v>176</v>
      </c>
      <c r="C36" s="10">
        <v>0</v>
      </c>
      <c r="E36" s="10">
        <v>0</v>
      </c>
      <c r="G36" s="10">
        <v>0</v>
      </c>
      <c r="I36" s="10">
        <v>35365556142</v>
      </c>
      <c r="K36" s="10">
        <v>0</v>
      </c>
      <c r="M36" s="10">
        <v>35365556142</v>
      </c>
    </row>
    <row r="37" spans="1:13" ht="21.75" customHeight="1">
      <c r="A37" s="8" t="s">
        <v>144</v>
      </c>
      <c r="C37" s="10">
        <v>75383</v>
      </c>
      <c r="E37" s="10">
        <v>0</v>
      </c>
      <c r="G37" s="10">
        <v>75383</v>
      </c>
      <c r="I37" s="10">
        <v>229057</v>
      </c>
      <c r="K37" s="10">
        <v>0</v>
      </c>
      <c r="M37" s="10">
        <v>229057</v>
      </c>
    </row>
    <row r="38" spans="1:13" ht="21.75" customHeight="1">
      <c r="A38" s="8" t="s">
        <v>147</v>
      </c>
      <c r="C38" s="10">
        <v>0</v>
      </c>
      <c r="E38" s="10">
        <v>0</v>
      </c>
      <c r="G38" s="10">
        <v>0</v>
      </c>
      <c r="I38" s="10">
        <v>73730136970</v>
      </c>
      <c r="K38" s="10">
        <v>0</v>
      </c>
      <c r="M38" s="10">
        <v>73730136970</v>
      </c>
    </row>
    <row r="39" spans="1:13" ht="21.75" customHeight="1">
      <c r="A39" s="8" t="s">
        <v>147</v>
      </c>
      <c r="C39" s="10">
        <v>0</v>
      </c>
      <c r="E39" s="10">
        <v>-19152395</v>
      </c>
      <c r="G39" s="10">
        <v>19152395</v>
      </c>
      <c r="I39" s="10">
        <v>115469588988</v>
      </c>
      <c r="K39" s="10">
        <v>0</v>
      </c>
      <c r="M39" s="10">
        <v>115469588988</v>
      </c>
    </row>
    <row r="40" spans="1:13" ht="21.75" customHeight="1">
      <c r="A40" s="8" t="s">
        <v>235</v>
      </c>
      <c r="C40" s="10">
        <v>0</v>
      </c>
      <c r="E40" s="10">
        <v>0</v>
      </c>
      <c r="G40" s="10">
        <v>0</v>
      </c>
      <c r="I40" s="10">
        <v>44095890377</v>
      </c>
      <c r="K40" s="10">
        <v>0</v>
      </c>
      <c r="M40" s="10">
        <v>44095890377</v>
      </c>
    </row>
    <row r="41" spans="1:13" ht="21.75" customHeight="1">
      <c r="A41" s="8" t="s">
        <v>239</v>
      </c>
      <c r="C41" s="10">
        <v>0</v>
      </c>
      <c r="E41" s="10">
        <v>0</v>
      </c>
      <c r="G41" s="10">
        <v>0</v>
      </c>
      <c r="I41" s="10">
        <v>27852054788</v>
      </c>
      <c r="K41" s="10">
        <v>0</v>
      </c>
      <c r="M41" s="10">
        <v>27852054788</v>
      </c>
    </row>
    <row r="42" spans="1:13" ht="21.75" customHeight="1">
      <c r="A42" s="8" t="s">
        <v>240</v>
      </c>
      <c r="C42" s="10">
        <v>0</v>
      </c>
      <c r="E42" s="10">
        <v>0</v>
      </c>
      <c r="G42" s="10">
        <v>0</v>
      </c>
      <c r="I42" s="10">
        <v>84193484904</v>
      </c>
      <c r="K42" s="10">
        <v>0</v>
      </c>
      <c r="M42" s="10">
        <v>84193484904</v>
      </c>
    </row>
    <row r="43" spans="1:13" ht="21.75" customHeight="1">
      <c r="A43" s="8" t="s">
        <v>241</v>
      </c>
      <c r="C43" s="10">
        <v>0</v>
      </c>
      <c r="E43" s="10">
        <v>0</v>
      </c>
      <c r="G43" s="10">
        <v>0</v>
      </c>
      <c r="I43" s="10">
        <v>129294153415</v>
      </c>
      <c r="K43" s="10">
        <v>0</v>
      </c>
      <c r="M43" s="10">
        <v>129294153415</v>
      </c>
    </row>
    <row r="44" spans="1:13" ht="21.75" customHeight="1">
      <c r="A44" s="8" t="s">
        <v>242</v>
      </c>
      <c r="C44" s="10">
        <v>0</v>
      </c>
      <c r="E44" s="10">
        <v>0</v>
      </c>
      <c r="G44" s="10">
        <v>0</v>
      </c>
      <c r="I44" s="10">
        <v>26301369856</v>
      </c>
      <c r="K44" s="10">
        <v>0</v>
      </c>
      <c r="M44" s="10">
        <v>26301369856</v>
      </c>
    </row>
    <row r="45" spans="1:13" ht="21.75" customHeight="1">
      <c r="A45" s="8" t="s">
        <v>145</v>
      </c>
      <c r="C45" s="10">
        <v>50695890397</v>
      </c>
      <c r="E45" s="10">
        <v>23254044</v>
      </c>
      <c r="G45" s="10">
        <v>50672636353</v>
      </c>
      <c r="I45" s="10">
        <v>70421917789</v>
      </c>
      <c r="K45" s="10">
        <v>326567656</v>
      </c>
      <c r="M45" s="10">
        <v>70095350133</v>
      </c>
    </row>
    <row r="46" spans="1:13" ht="21.75" customHeight="1">
      <c r="A46" s="8" t="s">
        <v>147</v>
      </c>
      <c r="C46" s="10">
        <v>76438356144</v>
      </c>
      <c r="E46" s="10">
        <v>-44854226</v>
      </c>
      <c r="G46" s="10">
        <v>76483210370</v>
      </c>
      <c r="I46" s="10">
        <v>106027397232</v>
      </c>
      <c r="K46" s="10">
        <v>341227814</v>
      </c>
      <c r="M46" s="10">
        <v>105686169418</v>
      </c>
    </row>
    <row r="47" spans="1:13" ht="21.75" customHeight="1">
      <c r="A47" s="8" t="s">
        <v>149</v>
      </c>
      <c r="C47" s="10">
        <v>76438356144</v>
      </c>
      <c r="E47" s="10">
        <v>137241316</v>
      </c>
      <c r="G47" s="10">
        <v>76301114828</v>
      </c>
      <c r="I47" s="10">
        <v>106027397232</v>
      </c>
      <c r="K47" s="10">
        <v>402640727</v>
      </c>
      <c r="M47" s="10">
        <v>105624756505</v>
      </c>
    </row>
    <row r="48" spans="1:13" ht="21.75" customHeight="1">
      <c r="A48" s="8" t="s">
        <v>150</v>
      </c>
      <c r="C48" s="10">
        <v>50958904096</v>
      </c>
      <c r="E48" s="10">
        <v>48084686</v>
      </c>
      <c r="G48" s="10">
        <v>50910819410</v>
      </c>
      <c r="I48" s="10">
        <v>70684931488</v>
      </c>
      <c r="K48" s="10">
        <v>303313612</v>
      </c>
      <c r="M48" s="10">
        <v>70381617876</v>
      </c>
    </row>
    <row r="49" spans="1:13" ht="21.75" customHeight="1">
      <c r="A49" s="8" t="s">
        <v>152</v>
      </c>
      <c r="C49" s="10">
        <v>85738356144</v>
      </c>
      <c r="E49" s="10">
        <v>216626602</v>
      </c>
      <c r="G49" s="10">
        <v>85521729542</v>
      </c>
      <c r="I49" s="10">
        <v>118927397232</v>
      </c>
      <c r="K49" s="10">
        <v>510325153</v>
      </c>
      <c r="M49" s="10">
        <v>118417072079</v>
      </c>
    </row>
    <row r="50" spans="1:13" ht="21.75" customHeight="1">
      <c r="A50" s="8" t="s">
        <v>154</v>
      </c>
      <c r="C50" s="10">
        <v>50958904096</v>
      </c>
      <c r="E50" s="10">
        <v>2611867</v>
      </c>
      <c r="G50" s="10">
        <v>50956292229</v>
      </c>
      <c r="I50" s="10">
        <v>70684931488</v>
      </c>
      <c r="K50" s="10">
        <v>305925479</v>
      </c>
      <c r="M50" s="10">
        <v>70379006009</v>
      </c>
    </row>
    <row r="51" spans="1:13" ht="21.75" customHeight="1">
      <c r="A51" s="8" t="s">
        <v>147</v>
      </c>
      <c r="C51" s="10">
        <v>46223013690</v>
      </c>
      <c r="E51" s="10">
        <v>161493448</v>
      </c>
      <c r="G51" s="10">
        <v>46061520242</v>
      </c>
      <c r="I51" s="10">
        <v>46223013690</v>
      </c>
      <c r="K51" s="10">
        <v>161493448</v>
      </c>
      <c r="M51" s="10">
        <v>46061520242</v>
      </c>
    </row>
    <row r="52" spans="1:13" ht="21.75" customHeight="1">
      <c r="A52" s="8" t="s">
        <v>156</v>
      </c>
      <c r="C52" s="10">
        <v>23592328758</v>
      </c>
      <c r="E52" s="10">
        <v>207763895</v>
      </c>
      <c r="G52" s="10">
        <v>23384564863</v>
      </c>
      <c r="I52" s="10">
        <v>23592328758</v>
      </c>
      <c r="K52" s="10">
        <v>207763895</v>
      </c>
      <c r="M52" s="10">
        <v>23384564863</v>
      </c>
    </row>
    <row r="53" spans="1:13" ht="21.75" customHeight="1">
      <c r="A53" s="8" t="s">
        <v>154</v>
      </c>
      <c r="C53" s="10">
        <v>23356405476</v>
      </c>
      <c r="E53" s="10">
        <v>164072554</v>
      </c>
      <c r="G53" s="10">
        <v>23192332922</v>
      </c>
      <c r="I53" s="10">
        <v>23356405476</v>
      </c>
      <c r="K53" s="10">
        <v>164072554</v>
      </c>
      <c r="M53" s="10">
        <v>23192332922</v>
      </c>
    </row>
    <row r="54" spans="1:13" ht="21.75" customHeight="1">
      <c r="A54" s="8" t="s">
        <v>149</v>
      </c>
      <c r="C54" s="10">
        <v>9501369853</v>
      </c>
      <c r="E54" s="10">
        <v>108087089</v>
      </c>
      <c r="G54" s="10">
        <v>9393282764</v>
      </c>
      <c r="I54" s="10">
        <v>9501369853</v>
      </c>
      <c r="K54" s="10">
        <v>108087089</v>
      </c>
      <c r="M54" s="10">
        <v>9393282764</v>
      </c>
    </row>
    <row r="55" spans="1:13" ht="21.75" customHeight="1">
      <c r="A55" s="8" t="s">
        <v>160</v>
      </c>
      <c r="C55" s="10">
        <v>13106849312</v>
      </c>
      <c r="E55" s="10">
        <v>159097715</v>
      </c>
      <c r="G55" s="10">
        <v>12947751597</v>
      </c>
      <c r="I55" s="10">
        <v>13106849312</v>
      </c>
      <c r="K55" s="10">
        <v>159097715</v>
      </c>
      <c r="M55" s="10">
        <v>12947751597</v>
      </c>
    </row>
    <row r="56" spans="1:13" ht="21.75" customHeight="1">
      <c r="A56" s="8" t="s">
        <v>162</v>
      </c>
      <c r="C56" s="10">
        <v>13150684928</v>
      </c>
      <c r="E56" s="10">
        <v>160157191</v>
      </c>
      <c r="G56" s="10">
        <v>12990527737</v>
      </c>
      <c r="I56" s="10">
        <v>13150684928</v>
      </c>
      <c r="K56" s="10">
        <v>160157191</v>
      </c>
      <c r="M56" s="10">
        <v>12990527737</v>
      </c>
    </row>
    <row r="57" spans="1:13" ht="21.75" customHeight="1">
      <c r="A57" s="8" t="s">
        <v>145</v>
      </c>
      <c r="C57" s="10">
        <v>24394520542</v>
      </c>
      <c r="E57" s="10">
        <v>336157943</v>
      </c>
      <c r="G57" s="10">
        <v>24058362599</v>
      </c>
      <c r="I57" s="10">
        <v>24394520542</v>
      </c>
      <c r="K57" s="10">
        <v>336157943</v>
      </c>
      <c r="M57" s="10">
        <v>24058362599</v>
      </c>
    </row>
    <row r="58" spans="1:13" ht="21.75" customHeight="1">
      <c r="A58" s="8" t="s">
        <v>164</v>
      </c>
      <c r="C58" s="10">
        <v>18432986297</v>
      </c>
      <c r="E58" s="10">
        <v>102982624</v>
      </c>
      <c r="G58" s="10">
        <v>18330003673</v>
      </c>
      <c r="I58" s="10">
        <v>18432986297</v>
      </c>
      <c r="K58" s="10">
        <v>102982624</v>
      </c>
      <c r="M58" s="10">
        <v>18330003673</v>
      </c>
    </row>
    <row r="59" spans="1:13" ht="21.75" customHeight="1">
      <c r="A59" s="8" t="s">
        <v>166</v>
      </c>
      <c r="C59" s="10">
        <v>9584383560</v>
      </c>
      <c r="E59" s="10">
        <v>162089276</v>
      </c>
      <c r="G59" s="10">
        <v>9422294284</v>
      </c>
      <c r="I59" s="10">
        <v>9584383560</v>
      </c>
      <c r="K59" s="10">
        <v>162089276</v>
      </c>
      <c r="M59" s="10">
        <v>9422294284</v>
      </c>
    </row>
    <row r="60" spans="1:13" ht="21.75" customHeight="1">
      <c r="A60" s="8" t="s">
        <v>168</v>
      </c>
      <c r="C60" s="10">
        <v>6635342457</v>
      </c>
      <c r="E60" s="10">
        <v>117464658</v>
      </c>
      <c r="G60" s="10">
        <v>6517877799</v>
      </c>
      <c r="I60" s="10">
        <v>6635342457</v>
      </c>
      <c r="K60" s="10">
        <v>117464658</v>
      </c>
      <c r="M60" s="10">
        <v>6517877799</v>
      </c>
    </row>
    <row r="61" spans="1:13" ht="21.75" customHeight="1">
      <c r="A61" s="8" t="s">
        <v>170</v>
      </c>
      <c r="C61" s="10">
        <v>5898082185</v>
      </c>
      <c r="E61" s="10">
        <v>104413029</v>
      </c>
      <c r="G61" s="10">
        <v>5793669156</v>
      </c>
      <c r="I61" s="10">
        <v>5898082185</v>
      </c>
      <c r="K61" s="10">
        <v>104413029</v>
      </c>
      <c r="M61" s="10">
        <v>5793669156</v>
      </c>
    </row>
    <row r="62" spans="1:13" ht="21.75" customHeight="1">
      <c r="A62" s="8" t="s">
        <v>172</v>
      </c>
      <c r="C62" s="10">
        <v>6657534243</v>
      </c>
      <c r="E62" s="10">
        <v>546790</v>
      </c>
      <c r="G62" s="10">
        <v>6656987453</v>
      </c>
      <c r="I62" s="10">
        <v>6657534243</v>
      </c>
      <c r="K62" s="10">
        <v>546790</v>
      </c>
      <c r="M62" s="10">
        <v>6656987453</v>
      </c>
    </row>
    <row r="63" spans="1:13" ht="21.75" customHeight="1">
      <c r="A63" s="8" t="s">
        <v>173</v>
      </c>
      <c r="C63" s="10">
        <v>5898082185</v>
      </c>
      <c r="E63" s="10">
        <v>104413029</v>
      </c>
      <c r="G63" s="10">
        <v>5793669156</v>
      </c>
      <c r="I63" s="10">
        <v>5898082185</v>
      </c>
      <c r="K63" s="10">
        <v>104413029</v>
      </c>
      <c r="M63" s="10">
        <v>5793669156</v>
      </c>
    </row>
    <row r="64" spans="1:13" ht="21.75" customHeight="1">
      <c r="A64" s="8" t="s">
        <v>164</v>
      </c>
      <c r="C64" s="10">
        <v>2367123280</v>
      </c>
      <c r="E64" s="10">
        <v>14273390</v>
      </c>
      <c r="G64" s="10">
        <v>2352849890</v>
      </c>
      <c r="I64" s="10">
        <v>2367123280</v>
      </c>
      <c r="K64" s="10">
        <v>14273390</v>
      </c>
      <c r="M64" s="10">
        <v>2352849890</v>
      </c>
    </row>
    <row r="65" spans="1:13" ht="21.75" customHeight="1">
      <c r="A65" s="8" t="s">
        <v>156</v>
      </c>
      <c r="C65" s="10">
        <v>6881095886</v>
      </c>
      <c r="E65" s="10">
        <v>132675788</v>
      </c>
      <c r="G65" s="10">
        <v>6748420098</v>
      </c>
      <c r="I65" s="10">
        <v>6881095886</v>
      </c>
      <c r="K65" s="10">
        <v>132675788</v>
      </c>
      <c r="M65" s="10">
        <v>6748420098</v>
      </c>
    </row>
    <row r="66" spans="1:13" ht="21.75" customHeight="1">
      <c r="A66" s="8" t="s">
        <v>176</v>
      </c>
      <c r="C66" s="10">
        <v>5734246574</v>
      </c>
      <c r="E66" s="10">
        <v>110563157</v>
      </c>
      <c r="G66" s="10">
        <v>5623683417</v>
      </c>
      <c r="I66" s="10">
        <v>5734246574</v>
      </c>
      <c r="K66" s="10">
        <v>110563157</v>
      </c>
      <c r="M66" s="10">
        <v>5623683417</v>
      </c>
    </row>
    <row r="67" spans="1:13" ht="21.75" customHeight="1">
      <c r="A67" s="8" t="s">
        <v>164</v>
      </c>
      <c r="C67" s="10">
        <v>17260273968</v>
      </c>
      <c r="E67" s="10">
        <v>333890308</v>
      </c>
      <c r="G67" s="10">
        <v>16926383660</v>
      </c>
      <c r="I67" s="10">
        <v>17260273968</v>
      </c>
      <c r="K67" s="10">
        <v>333890308</v>
      </c>
      <c r="M67" s="10">
        <v>16926383660</v>
      </c>
    </row>
    <row r="68" spans="1:13" ht="21.75" customHeight="1">
      <c r="A68" s="8" t="s">
        <v>152</v>
      </c>
      <c r="C68" s="10">
        <v>18986301369</v>
      </c>
      <c r="E68" s="10">
        <v>367279339</v>
      </c>
      <c r="G68" s="10">
        <v>18619022030</v>
      </c>
      <c r="I68" s="10">
        <v>18986301369</v>
      </c>
      <c r="K68" s="10">
        <v>367279339</v>
      </c>
      <c r="M68" s="10">
        <v>18619022030</v>
      </c>
    </row>
    <row r="69" spans="1:13" ht="21.75" customHeight="1">
      <c r="A69" s="8" t="s">
        <v>145</v>
      </c>
      <c r="C69" s="10">
        <v>5753424656</v>
      </c>
      <c r="E69" s="10">
        <v>111296769</v>
      </c>
      <c r="G69" s="10">
        <v>5642127887</v>
      </c>
      <c r="I69" s="10">
        <v>5753424656</v>
      </c>
      <c r="K69" s="10">
        <v>111296769</v>
      </c>
      <c r="M69" s="10">
        <v>5642127887</v>
      </c>
    </row>
    <row r="70" spans="1:13" ht="21.75" customHeight="1">
      <c r="A70" s="8" t="s">
        <v>178</v>
      </c>
      <c r="C70" s="10">
        <v>5178082189</v>
      </c>
      <c r="E70" s="10">
        <v>3280741</v>
      </c>
      <c r="G70" s="10">
        <v>5174801448</v>
      </c>
      <c r="I70" s="10">
        <v>5178082189</v>
      </c>
      <c r="K70" s="10">
        <v>3280741</v>
      </c>
      <c r="M70" s="10">
        <v>5174801448</v>
      </c>
    </row>
    <row r="71" spans="1:13" ht="21.75" customHeight="1">
      <c r="A71" s="11" t="s">
        <v>179</v>
      </c>
      <c r="C71" s="13">
        <v>5178082189</v>
      </c>
      <c r="E71" s="13">
        <v>546790</v>
      </c>
      <c r="G71" s="13">
        <v>5177535399</v>
      </c>
      <c r="I71" s="13">
        <v>5178082189</v>
      </c>
      <c r="K71" s="13">
        <v>546790</v>
      </c>
      <c r="M71" s="13">
        <v>5177535399</v>
      </c>
    </row>
    <row r="72" spans="1:13" ht="21.75" customHeight="1">
      <c r="A72" s="14" t="s">
        <v>109</v>
      </c>
      <c r="C72" s="15">
        <v>665004614400</v>
      </c>
      <c r="E72" s="15">
        <v>3326357417</v>
      </c>
      <c r="G72" s="15">
        <v>661678256983</v>
      </c>
      <c r="I72" s="15">
        <v>2028934829223</v>
      </c>
      <c r="K72" s="15">
        <v>5154726328</v>
      </c>
      <c r="M72" s="15">
        <v>2023780102895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workbookViewId="0">
      <selection activeCell="Q9" sqref="Q9:R13"/>
    </sheetView>
  </sheetViews>
  <sheetFormatPr defaultRowHeight="12.75"/>
  <cols>
    <col min="1" max="1" width="30.42578125" bestFit="1" customWidth="1"/>
    <col min="2" max="2" width="1.28515625" customWidth="1"/>
    <col min="3" max="3" width="8.28515625" bestFit="1" customWidth="1"/>
    <col min="4" max="4" width="1.28515625" customWidth="1"/>
    <col min="5" max="5" width="15.85546875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9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8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ht="14.45" customHeight="1"/>
    <row r="5" spans="1:18" ht="14.45" customHeight="1">
      <c r="A5" s="39" t="s">
        <v>264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4.45" customHeight="1">
      <c r="A6" s="40" t="s">
        <v>183</v>
      </c>
      <c r="C6" s="40" t="s">
        <v>199</v>
      </c>
      <c r="D6" s="40"/>
      <c r="E6" s="40"/>
      <c r="F6" s="40"/>
      <c r="G6" s="40"/>
      <c r="H6" s="40"/>
      <c r="I6" s="40"/>
      <c r="K6" s="40" t="s">
        <v>200</v>
      </c>
      <c r="L6" s="40"/>
      <c r="M6" s="40"/>
      <c r="N6" s="40"/>
      <c r="O6" s="40"/>
      <c r="P6" s="40"/>
      <c r="Q6" s="40"/>
      <c r="R6" s="40"/>
    </row>
    <row r="7" spans="1:18" ht="29.1" customHeight="1">
      <c r="A7" s="40"/>
      <c r="C7" s="20" t="s">
        <v>13</v>
      </c>
      <c r="D7" s="3"/>
      <c r="E7" s="20" t="s">
        <v>265</v>
      </c>
      <c r="F7" s="3"/>
      <c r="G7" s="20" t="s">
        <v>266</v>
      </c>
      <c r="H7" s="3"/>
      <c r="I7" s="20" t="s">
        <v>267</v>
      </c>
      <c r="K7" s="20" t="s">
        <v>13</v>
      </c>
      <c r="L7" s="3"/>
      <c r="M7" s="20" t="s">
        <v>265</v>
      </c>
      <c r="N7" s="3"/>
      <c r="O7" s="20" t="s">
        <v>266</v>
      </c>
      <c r="P7" s="3"/>
      <c r="Q7" s="54" t="s">
        <v>267</v>
      </c>
      <c r="R7" s="54"/>
    </row>
    <row r="8" spans="1:18" ht="21.75" customHeight="1">
      <c r="A8" s="5" t="s">
        <v>208</v>
      </c>
      <c r="C8" s="7">
        <v>0</v>
      </c>
      <c r="E8" s="7">
        <v>0</v>
      </c>
      <c r="G8" s="7">
        <v>0</v>
      </c>
      <c r="I8" s="7">
        <v>0</v>
      </c>
      <c r="K8" s="7">
        <v>352000</v>
      </c>
      <c r="M8" s="7">
        <v>39607392000</v>
      </c>
      <c r="O8" s="7">
        <v>38079008000</v>
      </c>
      <c r="Q8" s="49">
        <v>1528384000</v>
      </c>
      <c r="R8" s="49"/>
    </row>
    <row r="9" spans="1:18" ht="21.75" customHeight="1">
      <c r="A9" s="8" t="s">
        <v>106</v>
      </c>
      <c r="C9" s="10">
        <v>255100</v>
      </c>
      <c r="E9" s="10">
        <v>999348608468</v>
      </c>
      <c r="G9" s="10">
        <v>999605638359</v>
      </c>
      <c r="I9" s="10">
        <v>-257029891</v>
      </c>
      <c r="K9" s="10">
        <v>255100</v>
      </c>
      <c r="M9" s="10">
        <v>999348608468</v>
      </c>
      <c r="O9" s="10">
        <v>999605638359</v>
      </c>
      <c r="Q9" s="57">
        <v>-257029891</v>
      </c>
      <c r="R9" s="57"/>
    </row>
    <row r="10" spans="1:18" ht="21.75" customHeight="1">
      <c r="A10" s="8" t="s">
        <v>212</v>
      </c>
      <c r="C10" s="10">
        <v>0</v>
      </c>
      <c r="E10" s="10">
        <v>0</v>
      </c>
      <c r="G10" s="10">
        <v>0</v>
      </c>
      <c r="I10" s="10">
        <v>0</v>
      </c>
      <c r="K10" s="10">
        <v>263000</v>
      </c>
      <c r="M10" s="10">
        <v>263000000000</v>
      </c>
      <c r="O10" s="10">
        <v>256562589600</v>
      </c>
      <c r="Q10" s="57">
        <v>6437410400</v>
      </c>
      <c r="R10" s="57"/>
    </row>
    <row r="11" spans="1:18" ht="21.75" customHeight="1">
      <c r="A11" s="8" t="s">
        <v>99</v>
      </c>
      <c r="C11" s="10">
        <v>0</v>
      </c>
      <c r="E11" s="10">
        <v>0</v>
      </c>
      <c r="G11" s="10">
        <v>0</v>
      </c>
      <c r="I11" s="10">
        <v>0</v>
      </c>
      <c r="K11" s="10">
        <v>2500000</v>
      </c>
      <c r="M11" s="10">
        <v>2499609375000</v>
      </c>
      <c r="O11" s="10">
        <v>2466227915175</v>
      </c>
      <c r="Q11" s="57">
        <v>33381459825</v>
      </c>
      <c r="R11" s="57"/>
    </row>
    <row r="12" spans="1:18" ht="21.75" customHeight="1">
      <c r="A12" s="8" t="s">
        <v>213</v>
      </c>
      <c r="C12" s="10">
        <v>0</v>
      </c>
      <c r="E12" s="10">
        <v>0</v>
      </c>
      <c r="G12" s="10">
        <v>0</v>
      </c>
      <c r="I12" s="10">
        <v>0</v>
      </c>
      <c r="K12" s="10">
        <v>100</v>
      </c>
      <c r="M12" s="10">
        <v>100000000</v>
      </c>
      <c r="O12" s="10">
        <v>99752916</v>
      </c>
      <c r="Q12" s="57">
        <v>247084</v>
      </c>
      <c r="R12" s="57"/>
    </row>
    <row r="13" spans="1:18" ht="21.75" customHeight="1">
      <c r="A13" s="11" t="s">
        <v>214</v>
      </c>
      <c r="C13" s="10">
        <v>0</v>
      </c>
      <c r="E13" s="13">
        <v>0</v>
      </c>
      <c r="G13" s="13">
        <v>0</v>
      </c>
      <c r="I13" s="13">
        <v>0</v>
      </c>
      <c r="K13" s="10">
        <v>322473</v>
      </c>
      <c r="M13" s="13">
        <v>322473000000</v>
      </c>
      <c r="O13" s="13">
        <v>317304281123</v>
      </c>
      <c r="Q13" s="55">
        <v>5168718877</v>
      </c>
      <c r="R13" s="55"/>
    </row>
    <row r="14" spans="1:18" ht="21.75" customHeight="1">
      <c r="A14" s="14" t="s">
        <v>109</v>
      </c>
      <c r="C14" s="10"/>
      <c r="E14" s="15">
        <v>999348608468</v>
      </c>
      <c r="G14" s="15">
        <v>999605638359</v>
      </c>
      <c r="I14" s="15">
        <v>-257029891</v>
      </c>
      <c r="K14" s="10"/>
      <c r="M14" s="15">
        <v>4124138375468</v>
      </c>
      <c r="O14" s="15">
        <v>4077879185173</v>
      </c>
      <c r="Q14" s="56">
        <v>46259190295</v>
      </c>
      <c r="R14" s="56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"/>
  <sheetViews>
    <sheetView rightToLeft="1" workbookViewId="0">
      <selection sqref="A1:AB1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8" ht="14.45" customHeight="1">
      <c r="A4" s="1" t="s">
        <v>3</v>
      </c>
      <c r="B4" s="39" t="s">
        <v>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ht="14.45" customHeight="1">
      <c r="A5" s="39" t="s">
        <v>5</v>
      </c>
      <c r="B5" s="39"/>
      <c r="C5" s="39" t="s">
        <v>6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ht="14.45" customHeight="1">
      <c r="F6" s="40" t="s">
        <v>7</v>
      </c>
      <c r="G6" s="40"/>
      <c r="H6" s="40"/>
      <c r="I6" s="40"/>
      <c r="J6" s="40"/>
      <c r="L6" s="40" t="s">
        <v>8</v>
      </c>
      <c r="M6" s="40"/>
      <c r="N6" s="40"/>
      <c r="O6" s="40"/>
      <c r="P6" s="40"/>
      <c r="Q6" s="40"/>
      <c r="R6" s="40"/>
      <c r="T6" s="40" t="s">
        <v>9</v>
      </c>
      <c r="U6" s="40"/>
      <c r="V6" s="40"/>
      <c r="W6" s="40"/>
      <c r="X6" s="40"/>
      <c r="Y6" s="40"/>
      <c r="Z6" s="40"/>
      <c r="AA6" s="40"/>
      <c r="AB6" s="40"/>
    </row>
    <row r="7" spans="1:28" ht="14.45" customHeight="1">
      <c r="F7" s="3"/>
      <c r="G7" s="3"/>
      <c r="H7" s="3"/>
      <c r="I7" s="3"/>
      <c r="J7" s="3"/>
      <c r="L7" s="41" t="s">
        <v>10</v>
      </c>
      <c r="M7" s="41"/>
      <c r="N7" s="41"/>
      <c r="O7" s="3"/>
      <c r="P7" s="41" t="s">
        <v>11</v>
      </c>
      <c r="Q7" s="41"/>
      <c r="R7" s="4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40" t="s">
        <v>12</v>
      </c>
      <c r="B8" s="40"/>
      <c r="C8" s="40"/>
      <c r="E8" s="40" t="s">
        <v>13</v>
      </c>
      <c r="F8" s="4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25" ht="7.35" customHeight="1"/>
    <row r="5" spans="1:25" ht="14.45" customHeight="1">
      <c r="A5" s="39" t="s">
        <v>268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ht="7.35" customHeight="1"/>
    <row r="7" spans="1:25" ht="14.45" customHeight="1">
      <c r="E7" s="40" t="s">
        <v>199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Y7" s="2" t="s">
        <v>200</v>
      </c>
    </row>
    <row r="8" spans="1:25" ht="29.1" customHeight="1">
      <c r="A8" s="2" t="s">
        <v>269</v>
      </c>
      <c r="C8" s="2" t="s">
        <v>270</v>
      </c>
      <c r="E8" s="20" t="s">
        <v>23</v>
      </c>
      <c r="F8" s="3"/>
      <c r="G8" s="20" t="s">
        <v>13</v>
      </c>
      <c r="H8" s="3"/>
      <c r="I8" s="20" t="s">
        <v>22</v>
      </c>
      <c r="J8" s="3"/>
      <c r="K8" s="20" t="s">
        <v>271</v>
      </c>
      <c r="L8" s="3"/>
      <c r="M8" s="20" t="s">
        <v>272</v>
      </c>
      <c r="N8" s="3"/>
      <c r="O8" s="20" t="s">
        <v>273</v>
      </c>
      <c r="P8" s="3"/>
      <c r="Q8" s="20" t="s">
        <v>274</v>
      </c>
      <c r="R8" s="3"/>
      <c r="S8" s="20" t="s">
        <v>275</v>
      </c>
      <c r="T8" s="3"/>
      <c r="U8" s="20" t="s">
        <v>276</v>
      </c>
      <c r="V8" s="3"/>
      <c r="W8" s="20" t="s">
        <v>277</v>
      </c>
      <c r="Y8" s="20" t="s">
        <v>277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30"/>
  <sheetViews>
    <sheetView rightToLeft="1" topLeftCell="A7" workbookViewId="0">
      <selection activeCell="Q8" sqref="Q8:Q28"/>
    </sheetView>
  </sheetViews>
  <sheetFormatPr defaultRowHeight="12.75"/>
  <cols>
    <col min="1" max="1" width="28" bestFit="1" customWidth="1"/>
    <col min="2" max="2" width="1.28515625" customWidth="1"/>
    <col min="3" max="3" width="10.85546875" bestFit="1" customWidth="1"/>
    <col min="4" max="4" width="1.28515625" customWidth="1"/>
    <col min="5" max="5" width="18.85546875" bestFit="1" customWidth="1"/>
    <col min="6" max="6" width="1.28515625" customWidth="1"/>
    <col min="7" max="7" width="19" bestFit="1" customWidth="1"/>
    <col min="8" max="8" width="1.28515625" customWidth="1"/>
    <col min="9" max="9" width="26.28515625" bestFit="1" customWidth="1"/>
    <col min="10" max="10" width="1.28515625" customWidth="1"/>
    <col min="11" max="11" width="10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7109375" bestFit="1" customWidth="1"/>
    <col min="16" max="16" width="1.28515625" customWidth="1"/>
    <col min="17" max="17" width="26.28515625" bestFit="1" customWidth="1"/>
    <col min="18" max="18" width="0.28515625" customWidth="1"/>
  </cols>
  <sheetData>
    <row r="1" spans="1:17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4.45" customHeight="1"/>
    <row r="5" spans="1:17" ht="14.45" customHeight="1">
      <c r="A5" s="39" t="s">
        <v>278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14.45" customHeight="1">
      <c r="A6" s="40" t="s">
        <v>183</v>
      </c>
      <c r="C6" s="40" t="s">
        <v>199</v>
      </c>
      <c r="D6" s="40"/>
      <c r="E6" s="40"/>
      <c r="F6" s="40"/>
      <c r="G6" s="40"/>
      <c r="H6" s="40"/>
      <c r="I6" s="40"/>
      <c r="K6" s="40" t="s">
        <v>200</v>
      </c>
      <c r="L6" s="40"/>
      <c r="M6" s="40"/>
      <c r="N6" s="40"/>
      <c r="O6" s="40"/>
      <c r="P6" s="40"/>
      <c r="Q6" s="40"/>
    </row>
    <row r="7" spans="1:17" ht="29.1" customHeight="1">
      <c r="A7" s="40"/>
      <c r="C7" s="20" t="s">
        <v>13</v>
      </c>
      <c r="D7" s="3"/>
      <c r="E7" s="20" t="s">
        <v>15</v>
      </c>
      <c r="F7" s="3"/>
      <c r="G7" s="20" t="s">
        <v>266</v>
      </c>
      <c r="H7" s="3"/>
      <c r="I7" s="20" t="s">
        <v>279</v>
      </c>
      <c r="K7" s="20" t="s">
        <v>13</v>
      </c>
      <c r="L7" s="3"/>
      <c r="M7" s="20" t="s">
        <v>15</v>
      </c>
      <c r="N7" s="3"/>
      <c r="O7" s="20" t="s">
        <v>266</v>
      </c>
      <c r="P7" s="3"/>
      <c r="Q7" s="20" t="s">
        <v>279</v>
      </c>
    </row>
    <row r="8" spans="1:17" ht="21.75" customHeight="1">
      <c r="A8" s="5" t="s">
        <v>60</v>
      </c>
      <c r="C8" s="7">
        <v>63900</v>
      </c>
      <c r="E8" s="7">
        <v>57120079108</v>
      </c>
      <c r="G8" s="7">
        <v>55712617257</v>
      </c>
      <c r="I8" s="7">
        <v>1407461851</v>
      </c>
      <c r="K8" s="7">
        <v>63900</v>
      </c>
      <c r="M8" s="7">
        <v>57120079108</v>
      </c>
      <c r="O8" s="7">
        <v>51404621223</v>
      </c>
      <c r="Q8" s="7">
        <v>5715457885</v>
      </c>
    </row>
    <row r="9" spans="1:17" ht="21.75" customHeight="1">
      <c r="A9" s="8" t="s">
        <v>72</v>
      </c>
      <c r="C9" s="10">
        <v>2745000</v>
      </c>
      <c r="E9" s="10">
        <v>2705667758817</v>
      </c>
      <c r="G9" s="10">
        <v>2732152207640</v>
      </c>
      <c r="I9" s="10">
        <v>-26484448822</v>
      </c>
      <c r="K9" s="10">
        <v>2745000</v>
      </c>
      <c r="M9" s="10">
        <v>2705667758817</v>
      </c>
      <c r="O9" s="10">
        <v>2647347081356</v>
      </c>
      <c r="Q9" s="10">
        <v>58320677461</v>
      </c>
    </row>
    <row r="10" spans="1:17" ht="21.75" customHeight="1">
      <c r="A10" s="8" t="s">
        <v>63</v>
      </c>
      <c r="C10" s="10">
        <v>30000</v>
      </c>
      <c r="E10" s="10">
        <v>25921300912</v>
      </c>
      <c r="G10" s="10">
        <v>25151640438</v>
      </c>
      <c r="I10" s="10">
        <v>769660474</v>
      </c>
      <c r="K10" s="10">
        <v>30000</v>
      </c>
      <c r="M10" s="10">
        <v>25921300912</v>
      </c>
      <c r="O10" s="10">
        <v>23515437054</v>
      </c>
      <c r="Q10" s="10">
        <v>2405863858</v>
      </c>
    </row>
    <row r="11" spans="1:17" ht="21.75" customHeight="1">
      <c r="A11" s="8" t="s">
        <v>75</v>
      </c>
      <c r="C11" s="10">
        <v>520854</v>
      </c>
      <c r="E11" s="10">
        <v>483264904357</v>
      </c>
      <c r="G11" s="10">
        <v>467642116500</v>
      </c>
      <c r="I11" s="10">
        <v>15622787857</v>
      </c>
      <c r="K11" s="10">
        <v>520854</v>
      </c>
      <c r="M11" s="10">
        <v>483264904357</v>
      </c>
      <c r="O11" s="10">
        <v>472849712452</v>
      </c>
      <c r="Q11" s="10">
        <v>10415191905</v>
      </c>
    </row>
    <row r="12" spans="1:17" ht="21.75" customHeight="1">
      <c r="A12" s="8" t="s">
        <v>102</v>
      </c>
      <c r="C12" s="10">
        <v>2000</v>
      </c>
      <c r="E12" s="10">
        <v>1999637500</v>
      </c>
      <c r="G12" s="10">
        <v>1999637500</v>
      </c>
      <c r="I12" s="10">
        <v>0</v>
      </c>
      <c r="K12" s="10">
        <v>2000</v>
      </c>
      <c r="M12" s="10">
        <v>1999637500</v>
      </c>
      <c r="O12" s="10">
        <v>1999637500</v>
      </c>
      <c r="Q12" s="10">
        <v>0</v>
      </c>
    </row>
    <row r="13" spans="1:17" ht="21.75" customHeight="1">
      <c r="A13" s="8" t="s">
        <v>78</v>
      </c>
      <c r="C13" s="10">
        <v>4262630</v>
      </c>
      <c r="E13" s="10">
        <v>3759384411051</v>
      </c>
      <c r="G13" s="10">
        <v>3807884348244</v>
      </c>
      <c r="I13" s="10">
        <v>-48499937192</v>
      </c>
      <c r="K13" s="10">
        <v>4262630</v>
      </c>
      <c r="M13" s="10">
        <v>3759384411051</v>
      </c>
      <c r="O13" s="10">
        <v>3861880890200</v>
      </c>
      <c r="Q13" s="10">
        <v>-102496479148</v>
      </c>
    </row>
    <row r="14" spans="1:17" ht="21.75" customHeight="1">
      <c r="A14" s="8" t="s">
        <v>93</v>
      </c>
      <c r="C14" s="10">
        <v>1500000</v>
      </c>
      <c r="E14" s="10">
        <v>1349755312500</v>
      </c>
      <c r="G14" s="10">
        <v>1349755312500</v>
      </c>
      <c r="I14" s="10">
        <v>0</v>
      </c>
      <c r="K14" s="10">
        <v>1500000</v>
      </c>
      <c r="M14" s="10">
        <v>1349755312500</v>
      </c>
      <c r="O14" s="10">
        <v>1349755312500</v>
      </c>
      <c r="Q14" s="10">
        <v>0</v>
      </c>
    </row>
    <row r="15" spans="1:17" ht="21.75" customHeight="1">
      <c r="A15" s="8" t="s">
        <v>57</v>
      </c>
      <c r="C15" s="10">
        <v>3100</v>
      </c>
      <c r="E15" s="10">
        <v>2650019596</v>
      </c>
      <c r="G15" s="10">
        <v>2590510384</v>
      </c>
      <c r="I15" s="10">
        <v>59509212</v>
      </c>
      <c r="K15" s="10">
        <v>3100</v>
      </c>
      <c r="M15" s="10">
        <v>2650019596</v>
      </c>
      <c r="O15" s="10">
        <v>2405132990</v>
      </c>
      <c r="Q15" s="10">
        <v>244886606</v>
      </c>
    </row>
    <row r="16" spans="1:17" ht="21.75" customHeight="1">
      <c r="A16" s="8" t="s">
        <v>66</v>
      </c>
      <c r="C16" s="10">
        <v>2000000</v>
      </c>
      <c r="E16" s="10">
        <v>1799673750000</v>
      </c>
      <c r="G16" s="10">
        <v>1799673750000</v>
      </c>
      <c r="I16" s="10">
        <v>0</v>
      </c>
      <c r="K16" s="10">
        <v>2000000</v>
      </c>
      <c r="M16" s="10">
        <v>1799673750000</v>
      </c>
      <c r="O16" s="10">
        <v>1799673750000</v>
      </c>
      <c r="Q16" s="10">
        <v>0</v>
      </c>
    </row>
    <row r="17" spans="1:17" ht="21.75" customHeight="1">
      <c r="A17" s="8" t="s">
        <v>51</v>
      </c>
      <c r="C17" s="10">
        <v>4308000</v>
      </c>
      <c r="E17" s="10">
        <v>7088260891604</v>
      </c>
      <c r="G17" s="10">
        <v>6971461029499</v>
      </c>
      <c r="I17" s="10">
        <v>116799862105</v>
      </c>
      <c r="K17" s="10">
        <v>4308000</v>
      </c>
      <c r="M17" s="10">
        <v>7088260891604</v>
      </c>
      <c r="O17" s="10">
        <v>6515564795527</v>
      </c>
      <c r="Q17" s="10">
        <v>572696096077</v>
      </c>
    </row>
    <row r="18" spans="1:17" ht="21.75" customHeight="1">
      <c r="A18" s="8" t="s">
        <v>81</v>
      </c>
      <c r="C18" s="10">
        <v>1599640</v>
      </c>
      <c r="E18" s="10">
        <v>1533632771068</v>
      </c>
      <c r="G18" s="10">
        <v>1527555240820</v>
      </c>
      <c r="I18" s="10">
        <v>6077530248</v>
      </c>
      <c r="K18" s="10">
        <v>1599640</v>
      </c>
      <c r="M18" s="10">
        <v>1533632771068</v>
      </c>
      <c r="O18" s="10">
        <v>1520662042039</v>
      </c>
      <c r="Q18" s="10">
        <v>12970729029</v>
      </c>
    </row>
    <row r="19" spans="1:17" ht="21.75" customHeight="1">
      <c r="A19" s="8" t="s">
        <v>96</v>
      </c>
      <c r="C19" s="10">
        <v>3000</v>
      </c>
      <c r="E19" s="10">
        <v>2999456250</v>
      </c>
      <c r="G19" s="10">
        <v>2999456250</v>
      </c>
      <c r="I19" s="10">
        <v>0</v>
      </c>
      <c r="K19" s="10">
        <v>3000</v>
      </c>
      <c r="M19" s="10">
        <v>2999456250</v>
      </c>
      <c r="O19" s="10">
        <v>2999456250</v>
      </c>
      <c r="Q19" s="10">
        <v>0</v>
      </c>
    </row>
    <row r="20" spans="1:17" ht="21.75" customHeight="1">
      <c r="A20" s="8" t="s">
        <v>84</v>
      </c>
      <c r="C20" s="10">
        <v>3215000</v>
      </c>
      <c r="E20" s="10">
        <v>3112809550989</v>
      </c>
      <c r="G20" s="10">
        <v>3112809550989</v>
      </c>
      <c r="I20" s="10">
        <v>0</v>
      </c>
      <c r="K20" s="10">
        <v>3215000</v>
      </c>
      <c r="M20" s="10">
        <v>3112809550989</v>
      </c>
      <c r="O20" s="10">
        <v>3036381076148</v>
      </c>
      <c r="Q20" s="10">
        <v>76428474841</v>
      </c>
    </row>
    <row r="21" spans="1:17" ht="21.75" customHeight="1">
      <c r="A21" s="8" t="s">
        <v>99</v>
      </c>
      <c r="C21" s="10">
        <v>4000000</v>
      </c>
      <c r="E21" s="10">
        <v>3999275000000</v>
      </c>
      <c r="G21" s="10">
        <v>3999275000000</v>
      </c>
      <c r="I21" s="10">
        <v>0</v>
      </c>
      <c r="K21" s="10">
        <v>4000000</v>
      </c>
      <c r="M21" s="10">
        <v>3999275000000</v>
      </c>
      <c r="O21" s="10">
        <v>3945964664231</v>
      </c>
      <c r="Q21" s="10">
        <v>53310335769</v>
      </c>
    </row>
    <row r="22" spans="1:17" ht="21.75" customHeight="1">
      <c r="A22" s="8" t="s">
        <v>47</v>
      </c>
      <c r="C22" s="10">
        <v>3809800</v>
      </c>
      <c r="E22" s="10">
        <v>16219412878948</v>
      </c>
      <c r="G22" s="10">
        <v>15914918374030</v>
      </c>
      <c r="I22" s="10">
        <v>304494504918</v>
      </c>
      <c r="K22" s="10">
        <v>3809800</v>
      </c>
      <c r="M22" s="10">
        <v>16219412878948</v>
      </c>
      <c r="O22" s="10">
        <v>14764332539176</v>
      </c>
      <c r="Q22" s="10">
        <v>1455080339772</v>
      </c>
    </row>
    <row r="23" spans="1:17" ht="21.75" customHeight="1">
      <c r="A23" s="8" t="s">
        <v>103</v>
      </c>
      <c r="C23" s="10">
        <v>8171000</v>
      </c>
      <c r="E23" s="10">
        <v>7761043055937</v>
      </c>
      <c r="G23" s="10">
        <v>7762627719062</v>
      </c>
      <c r="I23" s="10">
        <v>-1584663124</v>
      </c>
      <c r="K23" s="10">
        <v>8171000</v>
      </c>
      <c r="M23" s="10">
        <v>7761043055937</v>
      </c>
      <c r="O23" s="10">
        <v>7762627719062</v>
      </c>
      <c r="Q23" s="10">
        <v>-1584663124</v>
      </c>
    </row>
    <row r="24" spans="1:17" ht="21.75" customHeight="1">
      <c r="A24" s="8" t="s">
        <v>90</v>
      </c>
      <c r="C24" s="10">
        <v>1000000</v>
      </c>
      <c r="E24" s="10">
        <v>999818750000</v>
      </c>
      <c r="G24" s="10">
        <v>999818750000</v>
      </c>
      <c r="I24" s="10">
        <v>0</v>
      </c>
      <c r="K24" s="10">
        <v>1000000</v>
      </c>
      <c r="M24" s="10">
        <v>999818750000</v>
      </c>
      <c r="O24" s="10">
        <v>1000000000000</v>
      </c>
      <c r="Q24" s="10">
        <v>-181250000</v>
      </c>
    </row>
    <row r="25" spans="1:17" ht="21.75" customHeight="1">
      <c r="A25" s="8" t="s">
        <v>54</v>
      </c>
      <c r="C25" s="10">
        <v>6000000</v>
      </c>
      <c r="E25" s="10">
        <v>5634670530825</v>
      </c>
      <c r="G25" s="10">
        <v>5520547219425</v>
      </c>
      <c r="I25" s="10">
        <v>114123311400</v>
      </c>
      <c r="K25" s="10">
        <v>6000000</v>
      </c>
      <c r="M25" s="10">
        <v>5634670530825</v>
      </c>
      <c r="O25" s="10">
        <v>6000000000000</v>
      </c>
      <c r="Q25" s="10">
        <v>-365329469175</v>
      </c>
    </row>
    <row r="26" spans="1:17" ht="21.75" customHeight="1">
      <c r="A26" s="8" t="s">
        <v>69</v>
      </c>
      <c r="C26" s="10">
        <v>1000000</v>
      </c>
      <c r="E26" s="10">
        <v>999818750000</v>
      </c>
      <c r="G26" s="10">
        <v>999818750000</v>
      </c>
      <c r="I26" s="10">
        <v>0</v>
      </c>
      <c r="K26" s="10">
        <v>1000000</v>
      </c>
      <c r="M26" s="10">
        <v>999818750000</v>
      </c>
      <c r="O26" s="10">
        <v>1000000000000</v>
      </c>
      <c r="Q26" s="10">
        <v>-181250000</v>
      </c>
    </row>
    <row r="27" spans="1:17" ht="21.75" customHeight="1">
      <c r="A27" s="8" t="s">
        <v>87</v>
      </c>
      <c r="C27" s="10">
        <v>3504343</v>
      </c>
      <c r="E27" s="10">
        <v>3189039836915</v>
      </c>
      <c r="G27" s="10">
        <v>3189039836915</v>
      </c>
      <c r="I27" s="10">
        <v>0</v>
      </c>
      <c r="K27" s="10">
        <v>3504343</v>
      </c>
      <c r="M27" s="10">
        <v>3189039836915</v>
      </c>
      <c r="O27" s="10">
        <v>3400999924930</v>
      </c>
      <c r="Q27" s="10">
        <v>-211960088014</v>
      </c>
    </row>
    <row r="28" spans="1:17" ht="21.75" customHeight="1">
      <c r="A28" s="11" t="s">
        <v>106</v>
      </c>
      <c r="C28" s="10">
        <v>1004200</v>
      </c>
      <c r="E28" s="13">
        <v>3969241561624</v>
      </c>
      <c r="G28" s="13">
        <v>3934943089133</v>
      </c>
      <c r="I28" s="13">
        <v>34298472491</v>
      </c>
      <c r="K28" s="10">
        <v>1004200</v>
      </c>
      <c r="M28" s="13">
        <v>3969241561624</v>
      </c>
      <c r="O28" s="13">
        <v>3934943089133</v>
      </c>
      <c r="Q28" s="13">
        <v>34298472491</v>
      </c>
    </row>
    <row r="29" spans="1:17" ht="21.75" customHeight="1" thickBot="1">
      <c r="A29" s="14" t="s">
        <v>109</v>
      </c>
      <c r="C29" s="10"/>
      <c r="E29" s="15">
        <v>64695460208001</v>
      </c>
      <c r="G29" s="15">
        <v>64178376156586</v>
      </c>
      <c r="I29" s="15">
        <v>517084051418</v>
      </c>
      <c r="K29" s="10"/>
      <c r="M29" s="15">
        <v>64695460208001</v>
      </c>
      <c r="O29" s="15">
        <v>63095306881771</v>
      </c>
      <c r="Q29" s="15">
        <v>1600153326233</v>
      </c>
    </row>
    <row r="30" spans="1:17" ht="13.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4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</row>
    <row r="2" spans="1:49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</row>
    <row r="3" spans="1:49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</row>
    <row r="4" spans="1:49" ht="14.45" customHeight="1"/>
    <row r="5" spans="1:49" ht="14.45" customHeight="1">
      <c r="A5" s="39" t="s">
        <v>19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</row>
    <row r="6" spans="1:49" ht="14.45" customHeight="1">
      <c r="I6" s="40" t="s">
        <v>7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C6" s="40" t="s">
        <v>9</v>
      </c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0" t="s">
        <v>20</v>
      </c>
      <c r="B8" s="40"/>
      <c r="C8" s="40"/>
      <c r="D8" s="40"/>
      <c r="E8" s="40"/>
      <c r="F8" s="40"/>
      <c r="G8" s="40"/>
      <c r="I8" s="40" t="s">
        <v>21</v>
      </c>
      <c r="J8" s="40"/>
      <c r="K8" s="40"/>
      <c r="M8" s="40" t="s">
        <v>22</v>
      </c>
      <c r="N8" s="40"/>
      <c r="O8" s="40"/>
      <c r="Q8" s="40" t="s">
        <v>23</v>
      </c>
      <c r="R8" s="40"/>
      <c r="S8" s="40"/>
      <c r="T8" s="40"/>
      <c r="U8" s="40"/>
      <c r="W8" s="40" t="s">
        <v>24</v>
      </c>
      <c r="X8" s="40"/>
      <c r="Y8" s="40"/>
      <c r="Z8" s="40"/>
      <c r="AA8" s="40"/>
      <c r="AC8" s="40" t="s">
        <v>21</v>
      </c>
      <c r="AD8" s="40"/>
      <c r="AE8" s="40"/>
      <c r="AF8" s="40"/>
      <c r="AG8" s="40"/>
      <c r="AI8" s="40" t="s">
        <v>22</v>
      </c>
      <c r="AJ8" s="40"/>
      <c r="AK8" s="40"/>
      <c r="AM8" s="40" t="s">
        <v>23</v>
      </c>
      <c r="AN8" s="40"/>
      <c r="AO8" s="40"/>
      <c r="AQ8" s="40" t="s">
        <v>24</v>
      </c>
      <c r="AR8" s="40"/>
      <c r="AS8" s="40"/>
    </row>
    <row r="9" spans="1:49" ht="14.45" customHeight="1">
      <c r="A9" s="39" t="s">
        <v>25</v>
      </c>
      <c r="B9" s="42"/>
      <c r="C9" s="42"/>
      <c r="D9" s="42"/>
      <c r="E9" s="42"/>
      <c r="F9" s="42"/>
      <c r="G9" s="42"/>
      <c r="H9" s="39"/>
      <c r="I9" s="42"/>
      <c r="J9" s="42"/>
      <c r="K9" s="42"/>
      <c r="L9" s="39"/>
      <c r="M9" s="42"/>
      <c r="N9" s="42"/>
      <c r="O9" s="42"/>
      <c r="P9" s="39"/>
      <c r="Q9" s="42"/>
      <c r="R9" s="42"/>
      <c r="S9" s="42"/>
      <c r="T9" s="42"/>
      <c r="U9" s="42"/>
      <c r="V9" s="39"/>
      <c r="W9" s="42"/>
      <c r="X9" s="42"/>
      <c r="Y9" s="42"/>
      <c r="Z9" s="42"/>
      <c r="AA9" s="42"/>
      <c r="AB9" s="39"/>
      <c r="AC9" s="42"/>
      <c r="AD9" s="42"/>
      <c r="AE9" s="42"/>
      <c r="AF9" s="42"/>
      <c r="AG9" s="42"/>
      <c r="AH9" s="39"/>
      <c r="AI9" s="42"/>
      <c r="AJ9" s="42"/>
      <c r="AK9" s="42"/>
      <c r="AL9" s="39"/>
      <c r="AM9" s="42"/>
      <c r="AN9" s="42"/>
      <c r="AO9" s="42"/>
      <c r="AP9" s="39"/>
      <c r="AQ9" s="42"/>
      <c r="AR9" s="42"/>
      <c r="AS9" s="42"/>
      <c r="AT9" s="39"/>
      <c r="AU9" s="39"/>
      <c r="AV9" s="39"/>
      <c r="AW9" s="39"/>
    </row>
    <row r="10" spans="1:49" ht="14.45" customHeight="1">
      <c r="C10" s="40" t="s">
        <v>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Y10" s="40" t="s">
        <v>9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</row>
    <row r="11" spans="1:49" ht="14.45" customHeight="1">
      <c r="A11" s="2" t="s">
        <v>20</v>
      </c>
      <c r="C11" s="4" t="s">
        <v>26</v>
      </c>
      <c r="D11" s="3"/>
      <c r="E11" s="4" t="s">
        <v>27</v>
      </c>
      <c r="F11" s="3"/>
      <c r="G11" s="41" t="s">
        <v>28</v>
      </c>
      <c r="H11" s="41"/>
      <c r="I11" s="41"/>
      <c r="J11" s="3"/>
      <c r="K11" s="41" t="s">
        <v>29</v>
      </c>
      <c r="L11" s="41"/>
      <c r="M11" s="41"/>
      <c r="N11" s="3"/>
      <c r="O11" s="41" t="s">
        <v>22</v>
      </c>
      <c r="P11" s="41"/>
      <c r="Q11" s="41"/>
      <c r="R11" s="3"/>
      <c r="S11" s="41" t="s">
        <v>23</v>
      </c>
      <c r="T11" s="41"/>
      <c r="U11" s="41"/>
      <c r="V11" s="41"/>
      <c r="W11" s="41"/>
      <c r="Y11" s="41" t="s">
        <v>26</v>
      </c>
      <c r="Z11" s="41"/>
      <c r="AA11" s="41"/>
      <c r="AB11" s="41"/>
      <c r="AC11" s="41"/>
      <c r="AD11" s="3"/>
      <c r="AE11" s="41" t="s">
        <v>27</v>
      </c>
      <c r="AF11" s="41"/>
      <c r="AG11" s="41"/>
      <c r="AH11" s="41"/>
      <c r="AI11" s="41"/>
      <c r="AJ11" s="3"/>
      <c r="AK11" s="41" t="s">
        <v>28</v>
      </c>
      <c r="AL11" s="41"/>
      <c r="AM11" s="41"/>
      <c r="AN11" s="3"/>
      <c r="AO11" s="41" t="s">
        <v>29</v>
      </c>
      <c r="AP11" s="41"/>
      <c r="AQ11" s="41"/>
      <c r="AR11" s="3"/>
      <c r="AS11" s="41" t="s">
        <v>22</v>
      </c>
      <c r="AT11" s="41"/>
      <c r="AU11" s="3"/>
      <c r="AV11" s="4" t="s">
        <v>23</v>
      </c>
    </row>
    <row r="12" spans="1:49" ht="14.45" customHeight="1">
      <c r="A12" s="39" t="s">
        <v>30</v>
      </c>
      <c r="B12" s="39"/>
      <c r="C12" s="42"/>
      <c r="D12" s="39"/>
      <c r="E12" s="42"/>
      <c r="F12" s="39"/>
      <c r="G12" s="42"/>
      <c r="H12" s="42"/>
      <c r="I12" s="42"/>
      <c r="J12" s="39"/>
      <c r="K12" s="42"/>
      <c r="L12" s="42"/>
      <c r="M12" s="42"/>
      <c r="N12" s="39"/>
      <c r="O12" s="42"/>
      <c r="P12" s="42"/>
      <c r="Q12" s="42"/>
      <c r="R12" s="39"/>
      <c r="S12" s="42"/>
      <c r="T12" s="42"/>
      <c r="U12" s="42"/>
      <c r="V12" s="42"/>
      <c r="W12" s="42"/>
      <c r="X12" s="39"/>
      <c r="Y12" s="42"/>
      <c r="Z12" s="42"/>
      <c r="AA12" s="42"/>
      <c r="AB12" s="42"/>
      <c r="AC12" s="42"/>
      <c r="AD12" s="39"/>
      <c r="AE12" s="42"/>
      <c r="AF12" s="42"/>
      <c r="AG12" s="42"/>
      <c r="AH12" s="42"/>
      <c r="AI12" s="42"/>
      <c r="AJ12" s="39"/>
      <c r="AK12" s="42"/>
      <c r="AL12" s="42"/>
      <c r="AM12" s="42"/>
      <c r="AN12" s="39"/>
      <c r="AO12" s="42"/>
      <c r="AP12" s="42"/>
      <c r="AQ12" s="42"/>
      <c r="AR12" s="39"/>
      <c r="AS12" s="42"/>
      <c r="AT12" s="42"/>
      <c r="AU12" s="39"/>
      <c r="AV12" s="42"/>
      <c r="AW12" s="39"/>
    </row>
    <row r="13" spans="1:49" ht="14.45" customHeight="1">
      <c r="C13" s="40" t="s">
        <v>7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O13" s="40" t="s">
        <v>9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49" ht="14.45" customHeight="1">
      <c r="A14" s="2" t="s">
        <v>20</v>
      </c>
      <c r="C14" s="4" t="s">
        <v>27</v>
      </c>
      <c r="D14" s="3"/>
      <c r="E14" s="4" t="s">
        <v>29</v>
      </c>
      <c r="F14" s="3"/>
      <c r="G14" s="41" t="s">
        <v>22</v>
      </c>
      <c r="H14" s="41"/>
      <c r="I14" s="41"/>
      <c r="J14" s="3"/>
      <c r="K14" s="41" t="s">
        <v>23</v>
      </c>
      <c r="L14" s="41"/>
      <c r="M14" s="41"/>
      <c r="O14" s="41" t="s">
        <v>27</v>
      </c>
      <c r="P14" s="41"/>
      <c r="Q14" s="41"/>
      <c r="R14" s="41"/>
      <c r="S14" s="41"/>
      <c r="T14" s="3"/>
      <c r="U14" s="41" t="s">
        <v>29</v>
      </c>
      <c r="V14" s="41"/>
      <c r="W14" s="41"/>
      <c r="X14" s="41"/>
      <c r="Y14" s="41"/>
      <c r="Z14" s="3"/>
      <c r="AA14" s="41" t="s">
        <v>22</v>
      </c>
      <c r="AB14" s="41"/>
      <c r="AC14" s="41"/>
      <c r="AD14" s="41"/>
      <c r="AE14" s="41"/>
      <c r="AF14" s="3"/>
      <c r="AG14" s="41" t="s">
        <v>23</v>
      </c>
      <c r="AH14" s="41"/>
      <c r="AI14" s="41"/>
    </row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spans="1:27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spans="1:27" ht="14.45" customHeight="1"/>
    <row r="5" spans="1:27" ht="14.45" customHeight="1">
      <c r="A5" s="1" t="s">
        <v>31</v>
      </c>
      <c r="B5" s="39" t="s">
        <v>32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</row>
    <row r="6" spans="1:27" ht="14.45" customHeight="1">
      <c r="E6" s="40" t="s">
        <v>7</v>
      </c>
      <c r="F6" s="40"/>
      <c r="G6" s="40"/>
      <c r="H6" s="40"/>
      <c r="I6" s="40"/>
      <c r="K6" s="40" t="s">
        <v>8</v>
      </c>
      <c r="L6" s="40"/>
      <c r="M6" s="40"/>
      <c r="N6" s="40"/>
      <c r="O6" s="40"/>
      <c r="P6" s="40"/>
      <c r="Q6" s="40"/>
      <c r="S6" s="40" t="s">
        <v>9</v>
      </c>
      <c r="T6" s="40"/>
      <c r="U6" s="40"/>
      <c r="V6" s="40"/>
      <c r="W6" s="40"/>
      <c r="X6" s="40"/>
      <c r="Y6" s="40"/>
      <c r="Z6" s="40"/>
      <c r="AA6" s="40"/>
    </row>
    <row r="7" spans="1:27" ht="14.45" customHeight="1">
      <c r="E7" s="3"/>
      <c r="F7" s="3"/>
      <c r="G7" s="3"/>
      <c r="H7" s="3"/>
      <c r="I7" s="3"/>
      <c r="K7" s="41" t="s">
        <v>33</v>
      </c>
      <c r="L7" s="41"/>
      <c r="M7" s="41"/>
      <c r="N7" s="3"/>
      <c r="O7" s="41" t="s">
        <v>34</v>
      </c>
      <c r="P7" s="41"/>
      <c r="Q7" s="4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40" t="s">
        <v>35</v>
      </c>
      <c r="B8" s="40"/>
      <c r="D8" s="40" t="s">
        <v>36</v>
      </c>
      <c r="E8" s="4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37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0"/>
  <sheetViews>
    <sheetView rightToLeft="1" workbookViewId="0">
      <selection activeCell="F14" sqref="F14"/>
    </sheetView>
  </sheetViews>
  <sheetFormatPr defaultRowHeight="12.75"/>
  <cols>
    <col min="1" max="1" width="6.42578125" bestFit="1" customWidth="1"/>
    <col min="2" max="2" width="28.5703125" customWidth="1"/>
    <col min="3" max="3" width="1.28515625" customWidth="1"/>
    <col min="4" max="4" width="12" customWidth="1"/>
    <col min="5" max="5" width="1.28515625" customWidth="1"/>
    <col min="6" max="6" width="14.570312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0.7109375" bestFit="1" customWidth="1"/>
    <col min="17" max="17" width="1.28515625" customWidth="1"/>
    <col min="18" max="18" width="18.85546875" bestFit="1" customWidth="1"/>
    <col min="19" max="19" width="1.28515625" customWidth="1"/>
    <col min="20" max="20" width="19" bestFit="1" customWidth="1"/>
    <col min="21" max="21" width="1.28515625" customWidth="1"/>
    <col min="22" max="22" width="9.85546875" bestFit="1" customWidth="1"/>
    <col min="23" max="23" width="1.28515625" customWidth="1"/>
    <col min="24" max="24" width="18.5703125" bestFit="1" customWidth="1"/>
    <col min="25" max="25" width="1.28515625" customWidth="1"/>
    <col min="26" max="26" width="8.28515625" bestFit="1" customWidth="1"/>
    <col min="27" max="27" width="1.28515625" customWidth="1"/>
    <col min="28" max="28" width="15.8554687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8.85546875" bestFit="1" customWidth="1"/>
    <col min="35" max="35" width="1.28515625" customWidth="1"/>
    <col min="36" max="36" width="18.85546875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</row>
    <row r="3" spans="1:38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1:38" ht="14.45" customHeight="1"/>
    <row r="5" spans="1:38" ht="14.45" customHeight="1">
      <c r="A5" s="1" t="s">
        <v>38</v>
      </c>
      <c r="B5" s="39" t="s">
        <v>39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ht="14.45" customHeight="1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 t="s">
        <v>7</v>
      </c>
      <c r="Q6" s="40"/>
      <c r="R6" s="40"/>
      <c r="S6" s="40"/>
      <c r="T6" s="40"/>
      <c r="V6" s="40" t="s">
        <v>8</v>
      </c>
      <c r="W6" s="40"/>
      <c r="X6" s="40"/>
      <c r="Y6" s="40"/>
      <c r="Z6" s="40"/>
      <c r="AA6" s="40"/>
      <c r="AB6" s="40"/>
      <c r="AD6" s="40" t="s">
        <v>9</v>
      </c>
      <c r="AE6" s="40"/>
      <c r="AF6" s="40"/>
      <c r="AG6" s="40"/>
      <c r="AH6" s="40"/>
      <c r="AI6" s="40"/>
      <c r="AJ6" s="40"/>
      <c r="AK6" s="40"/>
      <c r="AL6" s="40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1" t="s">
        <v>10</v>
      </c>
      <c r="W7" s="41"/>
      <c r="X7" s="41"/>
      <c r="Y7" s="3"/>
      <c r="Z7" s="41" t="s">
        <v>11</v>
      </c>
      <c r="AA7" s="41"/>
      <c r="AB7" s="41"/>
      <c r="AD7" s="3"/>
      <c r="AE7" s="3"/>
      <c r="AF7" s="3"/>
      <c r="AG7" s="3"/>
      <c r="AH7" s="3"/>
      <c r="AI7" s="3"/>
      <c r="AJ7" s="3"/>
      <c r="AK7" s="3"/>
      <c r="AL7" s="3"/>
    </row>
    <row r="8" spans="1:38" s="21" customFormat="1" ht="57.75" customHeight="1">
      <c r="A8" s="43" t="s">
        <v>41</v>
      </c>
      <c r="B8" s="43"/>
      <c r="D8" s="19" t="s">
        <v>42</v>
      </c>
      <c r="F8" s="19" t="s">
        <v>43</v>
      </c>
      <c r="H8" s="19" t="s">
        <v>44</v>
      </c>
      <c r="J8" s="19" t="s">
        <v>45</v>
      </c>
      <c r="L8" s="19" t="s">
        <v>46</v>
      </c>
      <c r="N8" s="19" t="s">
        <v>24</v>
      </c>
      <c r="P8" s="19" t="s">
        <v>13</v>
      </c>
      <c r="R8" s="19" t="s">
        <v>14</v>
      </c>
      <c r="T8" s="19" t="s">
        <v>15</v>
      </c>
      <c r="V8" s="20" t="s">
        <v>13</v>
      </c>
      <c r="W8" s="22"/>
      <c r="X8" s="20" t="s">
        <v>14</v>
      </c>
      <c r="Z8" s="20" t="s">
        <v>13</v>
      </c>
      <c r="AA8" s="22"/>
      <c r="AB8" s="20" t="s">
        <v>16</v>
      </c>
      <c r="AD8" s="19" t="s">
        <v>13</v>
      </c>
      <c r="AF8" s="19" t="s">
        <v>17</v>
      </c>
      <c r="AH8" s="19" t="s">
        <v>14</v>
      </c>
      <c r="AJ8" s="19" t="s">
        <v>15</v>
      </c>
      <c r="AL8" s="19" t="s">
        <v>18</v>
      </c>
    </row>
    <row r="9" spans="1:38" ht="21.75" customHeight="1">
      <c r="A9" s="44" t="s">
        <v>47</v>
      </c>
      <c r="B9" s="44"/>
      <c r="D9" s="5" t="s">
        <v>48</v>
      </c>
      <c r="F9" s="5" t="s">
        <v>48</v>
      </c>
      <c r="H9" s="5" t="s">
        <v>49</v>
      </c>
      <c r="J9" s="5" t="s">
        <v>50</v>
      </c>
      <c r="L9" s="6">
        <v>43.97</v>
      </c>
      <c r="N9" s="6">
        <v>43.97</v>
      </c>
      <c r="P9" s="7">
        <v>3809800</v>
      </c>
      <c r="R9" s="7">
        <v>14775044446400</v>
      </c>
      <c r="T9" s="7">
        <v>15914918374030</v>
      </c>
      <c r="V9" s="7">
        <v>0</v>
      </c>
      <c r="X9" s="7">
        <v>0</v>
      </c>
      <c r="Z9" s="7">
        <v>0</v>
      </c>
      <c r="AB9" s="7">
        <v>0</v>
      </c>
      <c r="AD9" s="7">
        <v>3809800</v>
      </c>
      <c r="AF9" s="7">
        <v>4260376</v>
      </c>
      <c r="AH9" s="7">
        <v>14775044446400</v>
      </c>
      <c r="AJ9" s="7">
        <v>16219412878948</v>
      </c>
      <c r="AL9" s="6">
        <v>14.52</v>
      </c>
    </row>
    <row r="10" spans="1:38" ht="21.75" customHeight="1">
      <c r="A10" s="45" t="s">
        <v>51</v>
      </c>
      <c r="B10" s="45"/>
      <c r="D10" s="8" t="s">
        <v>48</v>
      </c>
      <c r="F10" s="8" t="s">
        <v>48</v>
      </c>
      <c r="H10" s="8" t="s">
        <v>52</v>
      </c>
      <c r="J10" s="8" t="s">
        <v>53</v>
      </c>
      <c r="L10" s="9">
        <v>55.06</v>
      </c>
      <c r="N10" s="9">
        <v>55.06</v>
      </c>
      <c r="P10" s="10">
        <v>4308000</v>
      </c>
      <c r="R10" s="10">
        <v>5999967000000</v>
      </c>
      <c r="T10" s="10">
        <v>6971461029499</v>
      </c>
      <c r="V10" s="10">
        <v>0</v>
      </c>
      <c r="X10" s="10">
        <v>0</v>
      </c>
      <c r="Z10" s="10">
        <v>0</v>
      </c>
      <c r="AB10" s="10">
        <v>0</v>
      </c>
      <c r="AD10" s="10">
        <v>4308000</v>
      </c>
      <c r="AF10" s="10">
        <v>1646565</v>
      </c>
      <c r="AH10" s="10">
        <v>5999967000000</v>
      </c>
      <c r="AJ10" s="10">
        <v>7088260891604</v>
      </c>
      <c r="AL10" s="9">
        <v>6.35</v>
      </c>
    </row>
    <row r="11" spans="1:38" ht="21.75" customHeight="1">
      <c r="A11" s="45" t="s">
        <v>54</v>
      </c>
      <c r="B11" s="45"/>
      <c r="D11" s="8" t="s">
        <v>48</v>
      </c>
      <c r="F11" s="8" t="s">
        <v>48</v>
      </c>
      <c r="H11" s="8" t="s">
        <v>55</v>
      </c>
      <c r="J11" s="8" t="s">
        <v>56</v>
      </c>
      <c r="L11" s="9">
        <v>23</v>
      </c>
      <c r="N11" s="9">
        <v>23</v>
      </c>
      <c r="P11" s="10">
        <v>6000000</v>
      </c>
      <c r="R11" s="10">
        <v>6000000000000</v>
      </c>
      <c r="T11" s="10">
        <v>5520547219425</v>
      </c>
      <c r="V11" s="10">
        <v>0</v>
      </c>
      <c r="X11" s="10">
        <v>0</v>
      </c>
      <c r="Z11" s="10">
        <v>0</v>
      </c>
      <c r="AB11" s="10">
        <v>0</v>
      </c>
      <c r="AD11" s="10">
        <v>6000000</v>
      </c>
      <c r="AF11" s="10">
        <v>939282</v>
      </c>
      <c r="AH11" s="10">
        <v>6000000000000</v>
      </c>
      <c r="AJ11" s="10">
        <v>5634670530825</v>
      </c>
      <c r="AL11" s="9">
        <v>5.05</v>
      </c>
    </row>
    <row r="12" spans="1:38" ht="21.75" customHeight="1">
      <c r="A12" s="45" t="s">
        <v>57</v>
      </c>
      <c r="B12" s="45"/>
      <c r="D12" s="8" t="s">
        <v>48</v>
      </c>
      <c r="F12" s="8" t="s">
        <v>48</v>
      </c>
      <c r="H12" s="8" t="s">
        <v>58</v>
      </c>
      <c r="J12" s="8" t="s">
        <v>59</v>
      </c>
      <c r="L12" s="9">
        <v>0</v>
      </c>
      <c r="N12" s="9">
        <v>0</v>
      </c>
      <c r="P12" s="10">
        <v>3100</v>
      </c>
      <c r="R12" s="10">
        <v>1981259037</v>
      </c>
      <c r="T12" s="10">
        <v>2590510384</v>
      </c>
      <c r="V12" s="10">
        <v>0</v>
      </c>
      <c r="X12" s="10">
        <v>0</v>
      </c>
      <c r="Z12" s="10">
        <v>0</v>
      </c>
      <c r="AB12" s="10">
        <v>0</v>
      </c>
      <c r="AD12" s="10">
        <v>3100</v>
      </c>
      <c r="AF12" s="10">
        <v>855000</v>
      </c>
      <c r="AH12" s="10">
        <v>1981259037</v>
      </c>
      <c r="AJ12" s="10">
        <v>2650019596</v>
      </c>
      <c r="AL12" s="9">
        <v>0</v>
      </c>
    </row>
    <row r="13" spans="1:38" ht="21.75" customHeight="1">
      <c r="A13" s="45" t="s">
        <v>60</v>
      </c>
      <c r="B13" s="45"/>
      <c r="D13" s="8" t="s">
        <v>48</v>
      </c>
      <c r="F13" s="8" t="s">
        <v>48</v>
      </c>
      <c r="H13" s="8" t="s">
        <v>61</v>
      </c>
      <c r="J13" s="8" t="s">
        <v>62</v>
      </c>
      <c r="L13" s="9">
        <v>0</v>
      </c>
      <c r="N13" s="9">
        <v>0</v>
      </c>
      <c r="P13" s="10">
        <v>63900</v>
      </c>
      <c r="R13" s="10">
        <v>43361790885</v>
      </c>
      <c r="T13" s="10">
        <v>55712617257</v>
      </c>
      <c r="V13" s="10">
        <v>0</v>
      </c>
      <c r="X13" s="10">
        <v>0</v>
      </c>
      <c r="Z13" s="10">
        <v>0</v>
      </c>
      <c r="AB13" s="10">
        <v>0</v>
      </c>
      <c r="AD13" s="10">
        <v>63900</v>
      </c>
      <c r="AF13" s="10">
        <v>894060</v>
      </c>
      <c r="AH13" s="10">
        <v>43361790885</v>
      </c>
      <c r="AJ13" s="10">
        <v>57120079108</v>
      </c>
      <c r="AL13" s="9">
        <v>0.05</v>
      </c>
    </row>
    <row r="14" spans="1:38" ht="21.75" customHeight="1">
      <c r="A14" s="45" t="s">
        <v>63</v>
      </c>
      <c r="B14" s="45"/>
      <c r="D14" s="8" t="s">
        <v>48</v>
      </c>
      <c r="F14" s="8" t="s">
        <v>48</v>
      </c>
      <c r="H14" s="8" t="s">
        <v>64</v>
      </c>
      <c r="J14" s="8" t="s">
        <v>65</v>
      </c>
      <c r="L14" s="9">
        <v>0</v>
      </c>
      <c r="N14" s="9">
        <v>0</v>
      </c>
      <c r="P14" s="10">
        <v>30000</v>
      </c>
      <c r="R14" s="10">
        <v>19713572437</v>
      </c>
      <c r="T14" s="10">
        <v>25151640438</v>
      </c>
      <c r="V14" s="10">
        <v>0</v>
      </c>
      <c r="X14" s="10">
        <v>0</v>
      </c>
      <c r="Z14" s="10">
        <v>0</v>
      </c>
      <c r="AB14" s="10">
        <v>0</v>
      </c>
      <c r="AD14" s="10">
        <v>30000</v>
      </c>
      <c r="AF14" s="10">
        <v>864200</v>
      </c>
      <c r="AH14" s="10">
        <v>19713572437</v>
      </c>
      <c r="AJ14" s="10">
        <v>25921300912</v>
      </c>
      <c r="AL14" s="9">
        <v>0.02</v>
      </c>
    </row>
    <row r="15" spans="1:38" ht="21.75" customHeight="1">
      <c r="A15" s="45" t="s">
        <v>66</v>
      </c>
      <c r="B15" s="45"/>
      <c r="D15" s="8" t="s">
        <v>48</v>
      </c>
      <c r="F15" s="8" t="s">
        <v>48</v>
      </c>
      <c r="H15" s="8" t="s">
        <v>67</v>
      </c>
      <c r="J15" s="8" t="s">
        <v>68</v>
      </c>
      <c r="L15" s="9">
        <v>23</v>
      </c>
      <c r="N15" s="9">
        <v>23</v>
      </c>
      <c r="P15" s="10">
        <v>2000000</v>
      </c>
      <c r="R15" s="10">
        <v>2000000000000</v>
      </c>
      <c r="T15" s="10">
        <v>1799673750000</v>
      </c>
      <c r="V15" s="10">
        <v>0</v>
      </c>
      <c r="X15" s="10">
        <v>0</v>
      </c>
      <c r="Z15" s="10">
        <v>0</v>
      </c>
      <c r="AB15" s="10">
        <v>0</v>
      </c>
      <c r="AD15" s="10">
        <v>2000000</v>
      </c>
      <c r="AF15" s="10">
        <v>900000</v>
      </c>
      <c r="AH15" s="10">
        <v>2000000000000</v>
      </c>
      <c r="AJ15" s="10">
        <v>1799673750000</v>
      </c>
      <c r="AL15" s="9">
        <v>1.61</v>
      </c>
    </row>
    <row r="16" spans="1:38" ht="21.75" customHeight="1">
      <c r="A16" s="45" t="s">
        <v>69</v>
      </c>
      <c r="B16" s="45"/>
      <c r="D16" s="8" t="s">
        <v>48</v>
      </c>
      <c r="F16" s="8" t="s">
        <v>48</v>
      </c>
      <c r="H16" s="8" t="s">
        <v>70</v>
      </c>
      <c r="J16" s="8" t="s">
        <v>71</v>
      </c>
      <c r="L16" s="9">
        <v>23</v>
      </c>
      <c r="N16" s="9">
        <v>23</v>
      </c>
      <c r="P16" s="10">
        <v>1000000</v>
      </c>
      <c r="R16" s="10">
        <v>1000000000000</v>
      </c>
      <c r="T16" s="10">
        <v>999818750000</v>
      </c>
      <c r="V16" s="10">
        <v>0</v>
      </c>
      <c r="X16" s="10">
        <v>0</v>
      </c>
      <c r="Z16" s="10">
        <v>0</v>
      </c>
      <c r="AB16" s="10">
        <v>0</v>
      </c>
      <c r="AD16" s="10">
        <v>1000000</v>
      </c>
      <c r="AF16" s="10">
        <v>1000000</v>
      </c>
      <c r="AH16" s="10">
        <v>1000000000000</v>
      </c>
      <c r="AJ16" s="10">
        <v>999818750000</v>
      </c>
      <c r="AL16" s="9">
        <v>0.9</v>
      </c>
    </row>
    <row r="17" spans="1:38" ht="21.75" customHeight="1">
      <c r="A17" s="45" t="s">
        <v>72</v>
      </c>
      <c r="B17" s="45"/>
      <c r="D17" s="8" t="s">
        <v>48</v>
      </c>
      <c r="F17" s="8" t="s">
        <v>48</v>
      </c>
      <c r="H17" s="8" t="s">
        <v>73</v>
      </c>
      <c r="J17" s="8" t="s">
        <v>74</v>
      </c>
      <c r="L17" s="9">
        <v>20.5</v>
      </c>
      <c r="N17" s="9">
        <v>20.5</v>
      </c>
      <c r="P17" s="10">
        <v>2745000</v>
      </c>
      <c r="R17" s="10">
        <v>2489408328001</v>
      </c>
      <c r="T17" s="10">
        <v>2732152207640</v>
      </c>
      <c r="V17" s="10">
        <v>0</v>
      </c>
      <c r="X17" s="10">
        <v>0</v>
      </c>
      <c r="Z17" s="10">
        <v>0</v>
      </c>
      <c r="AB17" s="10">
        <v>0</v>
      </c>
      <c r="AD17" s="10">
        <v>2745000</v>
      </c>
      <c r="AF17" s="10">
        <v>985850</v>
      </c>
      <c r="AH17" s="10">
        <v>2489408328001</v>
      </c>
      <c r="AJ17" s="10">
        <v>2705667758817</v>
      </c>
      <c r="AL17" s="9">
        <v>2.42</v>
      </c>
    </row>
    <row r="18" spans="1:38" ht="21.75" customHeight="1">
      <c r="A18" s="45" t="s">
        <v>75</v>
      </c>
      <c r="B18" s="45"/>
      <c r="D18" s="8" t="s">
        <v>48</v>
      </c>
      <c r="F18" s="8" t="s">
        <v>48</v>
      </c>
      <c r="H18" s="8" t="s">
        <v>76</v>
      </c>
      <c r="J18" s="8" t="s">
        <v>77</v>
      </c>
      <c r="L18" s="9">
        <v>20.5</v>
      </c>
      <c r="N18" s="9">
        <v>20.5</v>
      </c>
      <c r="P18" s="10">
        <v>520854</v>
      </c>
      <c r="R18" s="10">
        <v>481915643638</v>
      </c>
      <c r="T18" s="10">
        <v>467642116500</v>
      </c>
      <c r="V18" s="10">
        <v>0</v>
      </c>
      <c r="X18" s="10">
        <v>0</v>
      </c>
      <c r="Z18" s="10">
        <v>0</v>
      </c>
      <c r="AB18" s="10">
        <v>0</v>
      </c>
      <c r="AD18" s="10">
        <v>520854</v>
      </c>
      <c r="AF18" s="10">
        <v>928000</v>
      </c>
      <c r="AH18" s="10">
        <v>481915643638</v>
      </c>
      <c r="AJ18" s="10">
        <v>483264904357</v>
      </c>
      <c r="AL18" s="9">
        <v>0.43</v>
      </c>
    </row>
    <row r="19" spans="1:38" ht="21.75" customHeight="1">
      <c r="A19" s="45" t="s">
        <v>78</v>
      </c>
      <c r="B19" s="45"/>
      <c r="D19" s="8" t="s">
        <v>48</v>
      </c>
      <c r="F19" s="8" t="s">
        <v>48</v>
      </c>
      <c r="H19" s="8" t="s">
        <v>79</v>
      </c>
      <c r="J19" s="8" t="s">
        <v>80</v>
      </c>
      <c r="L19" s="9">
        <v>20.5</v>
      </c>
      <c r="N19" s="9">
        <v>20.5</v>
      </c>
      <c r="P19" s="10">
        <v>4262630</v>
      </c>
      <c r="R19" s="10">
        <v>3820306515200</v>
      </c>
      <c r="T19" s="10">
        <v>3807884348244</v>
      </c>
      <c r="V19" s="10">
        <v>0</v>
      </c>
      <c r="X19" s="10">
        <v>0</v>
      </c>
      <c r="Z19" s="10">
        <v>0</v>
      </c>
      <c r="AB19" s="10">
        <v>0</v>
      </c>
      <c r="AD19" s="10">
        <v>4262630</v>
      </c>
      <c r="AF19" s="10">
        <v>882100</v>
      </c>
      <c r="AH19" s="10">
        <v>3820306515200</v>
      </c>
      <c r="AJ19" s="10">
        <v>3759384411051</v>
      </c>
      <c r="AL19" s="9">
        <v>3.37</v>
      </c>
    </row>
    <row r="20" spans="1:38" ht="21.75" customHeight="1">
      <c r="A20" s="45" t="s">
        <v>81</v>
      </c>
      <c r="B20" s="45"/>
      <c r="D20" s="8" t="s">
        <v>48</v>
      </c>
      <c r="F20" s="8" t="s">
        <v>48</v>
      </c>
      <c r="H20" s="8" t="s">
        <v>82</v>
      </c>
      <c r="J20" s="8" t="s">
        <v>83</v>
      </c>
      <c r="L20" s="9">
        <v>23</v>
      </c>
      <c r="N20" s="9">
        <v>23</v>
      </c>
      <c r="P20" s="10">
        <v>1599640</v>
      </c>
      <c r="R20" s="10">
        <v>1502867313231</v>
      </c>
      <c r="T20" s="10">
        <v>1527555240820</v>
      </c>
      <c r="V20" s="10">
        <v>0</v>
      </c>
      <c r="X20" s="10">
        <v>0</v>
      </c>
      <c r="Z20" s="10">
        <v>0</v>
      </c>
      <c r="AB20" s="10">
        <v>0</v>
      </c>
      <c r="AD20" s="10">
        <v>1599640</v>
      </c>
      <c r="AF20" s="10">
        <v>958910</v>
      </c>
      <c r="AH20" s="10">
        <v>1502867313231</v>
      </c>
      <c r="AJ20" s="10">
        <v>1533632771068</v>
      </c>
      <c r="AL20" s="9">
        <v>1.37</v>
      </c>
    </row>
    <row r="21" spans="1:38" ht="21.75" customHeight="1">
      <c r="A21" s="45" t="s">
        <v>84</v>
      </c>
      <c r="B21" s="45"/>
      <c r="D21" s="8" t="s">
        <v>48</v>
      </c>
      <c r="F21" s="8" t="s">
        <v>48</v>
      </c>
      <c r="H21" s="8" t="s">
        <v>85</v>
      </c>
      <c r="J21" s="8" t="s">
        <v>86</v>
      </c>
      <c r="L21" s="9">
        <v>23</v>
      </c>
      <c r="N21" s="9">
        <v>23</v>
      </c>
      <c r="P21" s="10">
        <v>3215000</v>
      </c>
      <c r="R21" s="10">
        <v>3036381076148</v>
      </c>
      <c r="T21" s="10">
        <v>3112809550989</v>
      </c>
      <c r="V21" s="10">
        <v>0</v>
      </c>
      <c r="X21" s="10">
        <v>0</v>
      </c>
      <c r="Z21" s="10">
        <v>0</v>
      </c>
      <c r="AB21" s="10">
        <v>0</v>
      </c>
      <c r="AD21" s="10">
        <v>3215000</v>
      </c>
      <c r="AF21" s="10">
        <v>968390</v>
      </c>
      <c r="AH21" s="10">
        <v>3036381076148</v>
      </c>
      <c r="AJ21" s="10">
        <v>3112809550989</v>
      </c>
      <c r="AL21" s="9">
        <v>2.79</v>
      </c>
    </row>
    <row r="22" spans="1:38" ht="21.75" customHeight="1">
      <c r="A22" s="45" t="s">
        <v>87</v>
      </c>
      <c r="B22" s="45"/>
      <c r="D22" s="8" t="s">
        <v>48</v>
      </c>
      <c r="F22" s="8" t="s">
        <v>48</v>
      </c>
      <c r="H22" s="8" t="s">
        <v>88</v>
      </c>
      <c r="J22" s="8" t="s">
        <v>89</v>
      </c>
      <c r="L22" s="9">
        <v>23</v>
      </c>
      <c r="N22" s="9">
        <v>23</v>
      </c>
      <c r="P22" s="10">
        <v>3504343</v>
      </c>
      <c r="R22" s="10">
        <v>3400999924930</v>
      </c>
      <c r="T22" s="10">
        <v>3189039836915</v>
      </c>
      <c r="V22" s="10">
        <v>0</v>
      </c>
      <c r="X22" s="10">
        <v>0</v>
      </c>
      <c r="Z22" s="10">
        <v>0</v>
      </c>
      <c r="AB22" s="10">
        <v>0</v>
      </c>
      <c r="AD22" s="10">
        <v>3504343</v>
      </c>
      <c r="AF22" s="10">
        <v>910190</v>
      </c>
      <c r="AH22" s="10">
        <v>3400999924930</v>
      </c>
      <c r="AJ22" s="10">
        <v>3189039836915</v>
      </c>
      <c r="AL22" s="9">
        <v>2.86</v>
      </c>
    </row>
    <row r="23" spans="1:38" ht="21.75" customHeight="1">
      <c r="A23" s="45" t="s">
        <v>90</v>
      </c>
      <c r="B23" s="45"/>
      <c r="D23" s="8" t="s">
        <v>48</v>
      </c>
      <c r="F23" s="8" t="s">
        <v>48</v>
      </c>
      <c r="H23" s="8" t="s">
        <v>91</v>
      </c>
      <c r="J23" s="8" t="s">
        <v>92</v>
      </c>
      <c r="L23" s="9">
        <v>23</v>
      </c>
      <c r="N23" s="9">
        <v>23</v>
      </c>
      <c r="P23" s="10">
        <v>1000000</v>
      </c>
      <c r="R23" s="10">
        <v>1000000000000</v>
      </c>
      <c r="T23" s="10">
        <v>999818750000</v>
      </c>
      <c r="V23" s="10">
        <v>0</v>
      </c>
      <c r="X23" s="10">
        <v>0</v>
      </c>
      <c r="Z23" s="10">
        <v>0</v>
      </c>
      <c r="AB23" s="10">
        <v>0</v>
      </c>
      <c r="AD23" s="10">
        <v>1000000</v>
      </c>
      <c r="AF23" s="10">
        <v>1000000</v>
      </c>
      <c r="AH23" s="10">
        <v>1000000000000</v>
      </c>
      <c r="AJ23" s="10">
        <v>999818750000</v>
      </c>
      <c r="AL23" s="9">
        <v>0.9</v>
      </c>
    </row>
    <row r="24" spans="1:38" ht="21.75" customHeight="1">
      <c r="A24" s="45" t="s">
        <v>93</v>
      </c>
      <c r="B24" s="45"/>
      <c r="D24" s="8" t="s">
        <v>48</v>
      </c>
      <c r="F24" s="8" t="s">
        <v>48</v>
      </c>
      <c r="H24" s="8" t="s">
        <v>94</v>
      </c>
      <c r="J24" s="8" t="s">
        <v>95</v>
      </c>
      <c r="L24" s="9">
        <v>23</v>
      </c>
      <c r="N24" s="9">
        <v>23</v>
      </c>
      <c r="P24" s="10">
        <v>1500000</v>
      </c>
      <c r="R24" s="10">
        <v>1500000000000</v>
      </c>
      <c r="T24" s="10">
        <v>1349755312500</v>
      </c>
      <c r="V24" s="10">
        <v>0</v>
      </c>
      <c r="X24" s="10">
        <v>0</v>
      </c>
      <c r="Z24" s="10">
        <v>0</v>
      </c>
      <c r="AB24" s="10">
        <v>0</v>
      </c>
      <c r="AD24" s="10">
        <v>1500000</v>
      </c>
      <c r="AF24" s="10">
        <v>900000</v>
      </c>
      <c r="AH24" s="10">
        <v>1500000000000</v>
      </c>
      <c r="AJ24" s="10">
        <v>1349755312500</v>
      </c>
      <c r="AL24" s="9">
        <v>1.21</v>
      </c>
    </row>
    <row r="25" spans="1:38" ht="21.75" customHeight="1">
      <c r="A25" s="45" t="s">
        <v>96</v>
      </c>
      <c r="B25" s="45"/>
      <c r="D25" s="8" t="s">
        <v>48</v>
      </c>
      <c r="F25" s="8" t="s">
        <v>48</v>
      </c>
      <c r="H25" s="8" t="s">
        <v>97</v>
      </c>
      <c r="J25" s="8" t="s">
        <v>98</v>
      </c>
      <c r="L25" s="9">
        <v>18</v>
      </c>
      <c r="N25" s="9">
        <v>18</v>
      </c>
      <c r="P25" s="10">
        <v>3000</v>
      </c>
      <c r="R25" s="10">
        <v>2838529384</v>
      </c>
      <c r="T25" s="10">
        <v>2999456250</v>
      </c>
      <c r="V25" s="10">
        <v>0</v>
      </c>
      <c r="X25" s="10">
        <v>0</v>
      </c>
      <c r="Z25" s="10">
        <v>0</v>
      </c>
      <c r="AB25" s="10">
        <v>0</v>
      </c>
      <c r="AD25" s="10">
        <v>3000</v>
      </c>
      <c r="AF25" s="10">
        <v>1000000</v>
      </c>
      <c r="AH25" s="10">
        <v>2838529384</v>
      </c>
      <c r="AJ25" s="10">
        <v>2999456250</v>
      </c>
      <c r="AL25" s="9">
        <v>0</v>
      </c>
    </row>
    <row r="26" spans="1:38" ht="21.75" customHeight="1">
      <c r="A26" s="45" t="s">
        <v>99</v>
      </c>
      <c r="B26" s="45"/>
      <c r="D26" s="8" t="s">
        <v>48</v>
      </c>
      <c r="F26" s="8" t="s">
        <v>48</v>
      </c>
      <c r="H26" s="8" t="s">
        <v>100</v>
      </c>
      <c r="J26" s="8" t="s">
        <v>101</v>
      </c>
      <c r="L26" s="9">
        <v>20.5</v>
      </c>
      <c r="N26" s="9">
        <v>20.5</v>
      </c>
      <c r="P26" s="10">
        <v>4000000</v>
      </c>
      <c r="R26" s="10">
        <v>4000000000000</v>
      </c>
      <c r="T26" s="10">
        <v>3999275000000</v>
      </c>
      <c r="V26" s="10">
        <v>0</v>
      </c>
      <c r="X26" s="10">
        <v>0</v>
      </c>
      <c r="Z26" s="10">
        <v>0</v>
      </c>
      <c r="AB26" s="10">
        <v>0</v>
      </c>
      <c r="AD26" s="10">
        <v>4000000</v>
      </c>
      <c r="AF26" s="10">
        <v>1000000</v>
      </c>
      <c r="AH26" s="10">
        <v>4000000000000</v>
      </c>
      <c r="AJ26" s="10">
        <v>3999275000000</v>
      </c>
      <c r="AL26" s="9">
        <v>3.58</v>
      </c>
    </row>
    <row r="27" spans="1:38" ht="21.75" customHeight="1">
      <c r="A27" s="45" t="s">
        <v>102</v>
      </c>
      <c r="B27" s="45"/>
      <c r="D27" s="8" t="s">
        <v>48</v>
      </c>
      <c r="F27" s="8" t="s">
        <v>48</v>
      </c>
      <c r="H27" s="8" t="s">
        <v>64</v>
      </c>
      <c r="J27" s="8" t="s">
        <v>98</v>
      </c>
      <c r="L27" s="9">
        <v>18</v>
      </c>
      <c r="N27" s="9">
        <v>18</v>
      </c>
      <c r="P27" s="10">
        <v>2000</v>
      </c>
      <c r="R27" s="10">
        <v>1942983098</v>
      </c>
      <c r="T27" s="10">
        <v>1999637500</v>
      </c>
      <c r="V27" s="10">
        <v>0</v>
      </c>
      <c r="X27" s="10">
        <v>0</v>
      </c>
      <c r="Z27" s="10">
        <v>0</v>
      </c>
      <c r="AB27" s="10">
        <v>0</v>
      </c>
      <c r="AD27" s="10">
        <v>2000</v>
      </c>
      <c r="AF27" s="10">
        <v>1000000</v>
      </c>
      <c r="AH27" s="10">
        <v>1942983098</v>
      </c>
      <c r="AJ27" s="10">
        <v>1999637500</v>
      </c>
      <c r="AL27" s="9">
        <v>0</v>
      </c>
    </row>
    <row r="28" spans="1:38" ht="21.75" customHeight="1">
      <c r="A28" s="45" t="s">
        <v>103</v>
      </c>
      <c r="B28" s="45"/>
      <c r="D28" s="8" t="s">
        <v>48</v>
      </c>
      <c r="F28" s="8" t="s">
        <v>48</v>
      </c>
      <c r="H28" s="8" t="s">
        <v>104</v>
      </c>
      <c r="J28" s="8" t="s">
        <v>105</v>
      </c>
      <c r="L28" s="9">
        <v>23</v>
      </c>
      <c r="N28" s="9">
        <v>23</v>
      </c>
      <c r="P28" s="10">
        <v>0</v>
      </c>
      <c r="R28" s="10">
        <v>0</v>
      </c>
      <c r="T28" s="10">
        <v>0</v>
      </c>
      <c r="V28" s="10">
        <v>8171000</v>
      </c>
      <c r="X28" s="10">
        <v>7762627719062</v>
      </c>
      <c r="Z28" s="10">
        <v>0</v>
      </c>
      <c r="AB28" s="10">
        <v>0</v>
      </c>
      <c r="AD28" s="10">
        <v>8171000</v>
      </c>
      <c r="AF28" s="10">
        <v>950000</v>
      </c>
      <c r="AH28" s="10">
        <v>7762627719062</v>
      </c>
      <c r="AJ28" s="10">
        <v>7761043055937</v>
      </c>
      <c r="AL28" s="9">
        <v>6.95</v>
      </c>
    </row>
    <row r="29" spans="1:38" ht="21.75" customHeight="1">
      <c r="A29" s="46" t="s">
        <v>106</v>
      </c>
      <c r="B29" s="46"/>
      <c r="D29" s="8" t="s">
        <v>48</v>
      </c>
      <c r="F29" s="8" t="s">
        <v>48</v>
      </c>
      <c r="H29" s="8" t="s">
        <v>107</v>
      </c>
      <c r="J29" s="8" t="s">
        <v>108</v>
      </c>
      <c r="L29" s="9">
        <v>24.16</v>
      </c>
      <c r="N29" s="9">
        <v>24.16</v>
      </c>
      <c r="P29" s="10">
        <v>0</v>
      </c>
      <c r="R29" s="13">
        <v>0</v>
      </c>
      <c r="T29" s="13">
        <v>0</v>
      </c>
      <c r="V29" s="10">
        <v>1259300</v>
      </c>
      <c r="X29" s="13">
        <v>4934548727492</v>
      </c>
      <c r="Z29" s="10">
        <v>255100</v>
      </c>
      <c r="AB29" s="13">
        <v>999348608468</v>
      </c>
      <c r="AD29" s="10">
        <v>1004200</v>
      </c>
      <c r="AF29" s="10">
        <v>3955508</v>
      </c>
      <c r="AH29" s="13">
        <v>3934943089133</v>
      </c>
      <c r="AJ29" s="13">
        <v>3969241561624</v>
      </c>
      <c r="AL29" s="12">
        <v>3.55</v>
      </c>
    </row>
    <row r="30" spans="1:38" ht="21.75" customHeight="1">
      <c r="A30" s="47" t="s">
        <v>109</v>
      </c>
      <c r="B30" s="47"/>
      <c r="D30" s="10"/>
      <c r="F30" s="10"/>
      <c r="H30" s="10"/>
      <c r="J30" s="10"/>
      <c r="L30" s="10"/>
      <c r="N30" s="10"/>
      <c r="P30" s="10"/>
      <c r="R30" s="15">
        <v>51076728382389</v>
      </c>
      <c r="T30" s="15">
        <v>52480805348391</v>
      </c>
      <c r="V30" s="10"/>
      <c r="X30" s="15">
        <v>12697176446554</v>
      </c>
      <c r="Z30" s="10"/>
      <c r="AB30" s="15">
        <v>999348608468</v>
      </c>
      <c r="AD30" s="10"/>
      <c r="AF30" s="10"/>
      <c r="AH30" s="15">
        <v>62774299190584</v>
      </c>
      <c r="AJ30" s="15">
        <f>SUM(AJ9:AJ29)</f>
        <v>64695460208001</v>
      </c>
      <c r="AL30" s="16">
        <v>57.93</v>
      </c>
    </row>
  </sheetData>
  <mergeCells count="33"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3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4.45" customHeight="1">
      <c r="A4" s="39" t="s">
        <v>110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ht="14.45" customHeight="1">
      <c r="A5" s="39" t="s">
        <v>111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14.45" customHeight="1"/>
    <row r="7" spans="1:13" ht="14.45" customHeight="1">
      <c r="C7" s="40" t="s">
        <v>9</v>
      </c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ht="14.45" customHeight="1">
      <c r="A8" s="2" t="s">
        <v>112</v>
      </c>
      <c r="C8" s="4" t="s">
        <v>13</v>
      </c>
      <c r="D8" s="3"/>
      <c r="E8" s="4" t="s">
        <v>113</v>
      </c>
      <c r="F8" s="3"/>
      <c r="G8" s="4" t="s">
        <v>114</v>
      </c>
      <c r="H8" s="3"/>
      <c r="I8" s="4" t="s">
        <v>115</v>
      </c>
      <c r="J8" s="3"/>
      <c r="K8" s="4" t="s">
        <v>116</v>
      </c>
      <c r="L8" s="3"/>
      <c r="M8" s="4" t="s">
        <v>117</v>
      </c>
    </row>
    <row r="9" spans="1:13" ht="21.75" customHeight="1">
      <c r="A9" s="5" t="s">
        <v>93</v>
      </c>
      <c r="C9" s="7">
        <v>1500000</v>
      </c>
      <c r="E9" s="7">
        <v>1000000</v>
      </c>
      <c r="G9" s="7">
        <v>900000</v>
      </c>
      <c r="I9" s="6" t="s">
        <v>118</v>
      </c>
      <c r="K9" s="7">
        <v>1349755312500</v>
      </c>
      <c r="M9" s="5" t="s">
        <v>119</v>
      </c>
    </row>
    <row r="10" spans="1:13" ht="21.75" customHeight="1">
      <c r="A10" s="8" t="s">
        <v>66</v>
      </c>
      <c r="C10" s="10">
        <v>2000000</v>
      </c>
      <c r="E10" s="10">
        <v>1000000</v>
      </c>
      <c r="G10" s="10">
        <v>900000</v>
      </c>
      <c r="I10" s="9" t="s">
        <v>118</v>
      </c>
      <c r="K10" s="10">
        <v>1799673750000</v>
      </c>
      <c r="M10" s="8" t="s">
        <v>119</v>
      </c>
    </row>
    <row r="11" spans="1:13" ht="21.75" customHeight="1">
      <c r="A11" s="8" t="s">
        <v>47</v>
      </c>
      <c r="C11" s="10">
        <v>3809800</v>
      </c>
      <c r="E11" s="10">
        <v>3878168</v>
      </c>
      <c r="G11" s="10">
        <v>4260376</v>
      </c>
      <c r="I11" s="9" t="s">
        <v>120</v>
      </c>
      <c r="K11" s="10">
        <v>16219412878948</v>
      </c>
      <c r="M11" s="8" t="s">
        <v>119</v>
      </c>
    </row>
    <row r="12" spans="1:13" ht="21.75" customHeight="1">
      <c r="A12" s="11" t="s">
        <v>54</v>
      </c>
      <c r="C12" s="13">
        <v>6000000</v>
      </c>
      <c r="E12" s="13">
        <v>1000000</v>
      </c>
      <c r="G12" s="13">
        <v>939282</v>
      </c>
      <c r="I12" s="12" t="s">
        <v>121</v>
      </c>
      <c r="K12" s="13">
        <v>5634670530825</v>
      </c>
      <c r="M12" s="11" t="s">
        <v>119</v>
      </c>
    </row>
    <row r="13" spans="1:13" ht="21.75" customHeight="1">
      <c r="A13" s="14" t="s">
        <v>109</v>
      </c>
      <c r="C13" s="15">
        <v>13309800</v>
      </c>
      <c r="E13" s="15"/>
      <c r="G13" s="15"/>
      <c r="I13" s="15"/>
      <c r="K13" s="15">
        <v>25003512472273</v>
      </c>
      <c r="M13" s="15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0"/>
  <sheetViews>
    <sheetView rightToLeft="1" topLeftCell="A28" workbookViewId="0">
      <selection activeCell="G26" sqref="A26:G27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8.71093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1.75" customHeight="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4.45" customHeight="1"/>
    <row r="5" spans="1:12" ht="14.45" customHeight="1">
      <c r="A5" s="1" t="s">
        <v>122</v>
      </c>
      <c r="B5" s="39" t="s">
        <v>123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4.45" customHeight="1">
      <c r="D6" s="2" t="s">
        <v>7</v>
      </c>
      <c r="F6" s="40" t="s">
        <v>8</v>
      </c>
      <c r="G6" s="40"/>
      <c r="H6" s="40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0" t="s">
        <v>124</v>
      </c>
      <c r="B8" s="40"/>
      <c r="D8" s="2" t="s">
        <v>125</v>
      </c>
      <c r="F8" s="2" t="s">
        <v>126</v>
      </c>
      <c r="H8" s="2" t="s">
        <v>127</v>
      </c>
      <c r="J8" s="2" t="s">
        <v>125</v>
      </c>
      <c r="L8" s="2" t="s">
        <v>18</v>
      </c>
    </row>
    <row r="9" spans="1:12" ht="21.75" customHeight="1">
      <c r="A9" s="44" t="s">
        <v>128</v>
      </c>
      <c r="B9" s="44"/>
      <c r="D9" s="7">
        <v>4152432</v>
      </c>
      <c r="F9" s="7">
        <v>0</v>
      </c>
      <c r="H9" s="7">
        <v>0</v>
      </c>
      <c r="J9" s="7">
        <v>4152432</v>
      </c>
      <c r="L9" s="6" t="s">
        <v>129</v>
      </c>
    </row>
    <row r="10" spans="1:12" ht="21.75" customHeight="1">
      <c r="A10" s="45" t="s">
        <v>130</v>
      </c>
      <c r="B10" s="45"/>
      <c r="D10" s="10">
        <v>188986</v>
      </c>
      <c r="F10" s="10">
        <v>0</v>
      </c>
      <c r="H10" s="10">
        <v>0</v>
      </c>
      <c r="J10" s="10">
        <v>188986</v>
      </c>
      <c r="L10" s="9" t="s">
        <v>129</v>
      </c>
    </row>
    <row r="11" spans="1:12" ht="21.75" customHeight="1">
      <c r="A11" s="45" t="s">
        <v>131</v>
      </c>
      <c r="B11" s="45"/>
      <c r="D11" s="10">
        <v>1136953826</v>
      </c>
      <c r="F11" s="10">
        <v>18008605058175</v>
      </c>
      <c r="H11" s="10">
        <v>17979428391789</v>
      </c>
      <c r="J11" s="10">
        <v>30313620212</v>
      </c>
      <c r="L11" s="9" t="s">
        <v>132</v>
      </c>
    </row>
    <row r="12" spans="1:12" ht="21.75" customHeight="1">
      <c r="A12" s="45" t="s">
        <v>133</v>
      </c>
      <c r="B12" s="45"/>
      <c r="D12" s="10">
        <v>182803147</v>
      </c>
      <c r="F12" s="10">
        <v>776287</v>
      </c>
      <c r="H12" s="10">
        <v>0</v>
      </c>
      <c r="J12" s="10">
        <v>183579434</v>
      </c>
      <c r="L12" s="9" t="s">
        <v>129</v>
      </c>
    </row>
    <row r="13" spans="1:12" ht="21.75" customHeight="1">
      <c r="A13" s="45" t="s">
        <v>134</v>
      </c>
      <c r="B13" s="45"/>
      <c r="D13" s="10">
        <v>259946158</v>
      </c>
      <c r="F13" s="10">
        <v>142964643750</v>
      </c>
      <c r="H13" s="10">
        <v>143000560000</v>
      </c>
      <c r="J13" s="10">
        <v>224029908</v>
      </c>
      <c r="L13" s="9" t="s">
        <v>129</v>
      </c>
    </row>
    <row r="14" spans="1:12" ht="21.75" customHeight="1">
      <c r="A14" s="45" t="s">
        <v>135</v>
      </c>
      <c r="B14" s="45"/>
      <c r="D14" s="10">
        <v>1948885172</v>
      </c>
      <c r="F14" s="10">
        <v>3436697472506</v>
      </c>
      <c r="H14" s="10">
        <v>3437900900000</v>
      </c>
      <c r="J14" s="10">
        <v>745457678</v>
      </c>
      <c r="L14" s="9" t="s">
        <v>129</v>
      </c>
    </row>
    <row r="15" spans="1:12" ht="21.75" customHeight="1">
      <c r="A15" s="45" t="s">
        <v>136</v>
      </c>
      <c r="B15" s="45"/>
      <c r="D15" s="10">
        <v>61376596</v>
      </c>
      <c r="F15" s="10">
        <v>3495115321952</v>
      </c>
      <c r="H15" s="10">
        <v>3492000675000</v>
      </c>
      <c r="J15" s="10">
        <v>3176023548</v>
      </c>
      <c r="L15" s="9" t="s">
        <v>129</v>
      </c>
    </row>
    <row r="16" spans="1:12" ht="21.75" customHeight="1">
      <c r="A16" s="45" t="s">
        <v>137</v>
      </c>
      <c r="B16" s="45"/>
      <c r="D16" s="10">
        <v>5424454</v>
      </c>
      <c r="F16" s="10">
        <v>22944</v>
      </c>
      <c r="H16" s="10">
        <v>0</v>
      </c>
      <c r="J16" s="10">
        <v>5447398</v>
      </c>
      <c r="L16" s="9" t="s">
        <v>129</v>
      </c>
    </row>
    <row r="17" spans="1:12" ht="21.75" customHeight="1">
      <c r="A17" s="45" t="s">
        <v>138</v>
      </c>
      <c r="B17" s="45"/>
      <c r="D17" s="10">
        <v>22470061</v>
      </c>
      <c r="F17" s="10">
        <v>95420</v>
      </c>
      <c r="H17" s="10">
        <v>0</v>
      </c>
      <c r="J17" s="10">
        <v>22565481</v>
      </c>
      <c r="L17" s="9" t="s">
        <v>129</v>
      </c>
    </row>
    <row r="18" spans="1:12" ht="21.75" customHeight="1">
      <c r="A18" s="45" t="s">
        <v>139</v>
      </c>
      <c r="B18" s="45"/>
      <c r="D18" s="10">
        <v>69710858</v>
      </c>
      <c r="F18" s="10">
        <v>0</v>
      </c>
      <c r="H18" s="10">
        <v>0</v>
      </c>
      <c r="J18" s="10">
        <v>69710858</v>
      </c>
      <c r="L18" s="9" t="s">
        <v>129</v>
      </c>
    </row>
    <row r="19" spans="1:12" ht="21.75" customHeight="1">
      <c r="A19" s="45" t="s">
        <v>140</v>
      </c>
      <c r="B19" s="45"/>
      <c r="D19" s="10">
        <v>794162792</v>
      </c>
      <c r="F19" s="10">
        <v>10105792410687</v>
      </c>
      <c r="H19" s="10">
        <v>10105000694164</v>
      </c>
      <c r="J19" s="10">
        <v>1585879315</v>
      </c>
      <c r="L19" s="9" t="s">
        <v>129</v>
      </c>
    </row>
    <row r="20" spans="1:12" ht="21.75" customHeight="1">
      <c r="A20" s="45" t="s">
        <v>141</v>
      </c>
      <c r="B20" s="45"/>
      <c r="D20" s="10">
        <v>75003517</v>
      </c>
      <c r="F20" s="10">
        <v>0</v>
      </c>
      <c r="H20" s="10">
        <v>0</v>
      </c>
      <c r="J20" s="10">
        <v>75003517</v>
      </c>
      <c r="L20" s="9" t="s">
        <v>129</v>
      </c>
    </row>
    <row r="21" spans="1:12" ht="21.75" customHeight="1">
      <c r="A21" s="45" t="s">
        <v>142</v>
      </c>
      <c r="B21" s="45"/>
      <c r="D21" s="10">
        <v>133799025</v>
      </c>
      <c r="F21" s="10">
        <v>6226764385938</v>
      </c>
      <c r="H21" s="10">
        <v>6213200600000</v>
      </c>
      <c r="J21" s="10">
        <v>13697584963</v>
      </c>
      <c r="L21" s="9" t="s">
        <v>143</v>
      </c>
    </row>
    <row r="22" spans="1:12" ht="21.75" customHeight="1">
      <c r="A22" s="45" t="s">
        <v>144</v>
      </c>
      <c r="B22" s="45"/>
      <c r="D22" s="10">
        <v>12526218662</v>
      </c>
      <c r="F22" s="10">
        <v>4491767183962</v>
      </c>
      <c r="H22" s="10">
        <v>4503501275000</v>
      </c>
      <c r="J22" s="10">
        <v>792127624</v>
      </c>
      <c r="L22" s="9" t="s">
        <v>129</v>
      </c>
    </row>
    <row r="23" spans="1:12" ht="21.75" customHeight="1">
      <c r="A23" s="45" t="s">
        <v>145</v>
      </c>
      <c r="B23" s="45"/>
      <c r="D23" s="10">
        <v>2000000000000</v>
      </c>
      <c r="F23" s="10">
        <v>0</v>
      </c>
      <c r="H23" s="10">
        <v>320000000000</v>
      </c>
      <c r="J23" s="10">
        <v>1680000000000</v>
      </c>
      <c r="L23" s="9" t="s">
        <v>146</v>
      </c>
    </row>
    <row r="24" spans="1:12" ht="21.75" customHeight="1">
      <c r="A24" s="45" t="s">
        <v>147</v>
      </c>
      <c r="B24" s="45"/>
      <c r="D24" s="10">
        <v>3000000000000</v>
      </c>
      <c r="F24" s="10">
        <v>0</v>
      </c>
      <c r="H24" s="10">
        <v>0</v>
      </c>
      <c r="J24" s="10">
        <v>3000000000000</v>
      </c>
      <c r="L24" s="9" t="s">
        <v>148</v>
      </c>
    </row>
    <row r="25" spans="1:12" ht="21.75" customHeight="1">
      <c r="A25" s="45" t="s">
        <v>149</v>
      </c>
      <c r="B25" s="45"/>
      <c r="D25" s="10">
        <v>3000000000000</v>
      </c>
      <c r="F25" s="10">
        <v>0</v>
      </c>
      <c r="H25" s="10">
        <v>0</v>
      </c>
      <c r="J25" s="10">
        <v>3000000000000</v>
      </c>
      <c r="L25" s="9" t="s">
        <v>148</v>
      </c>
    </row>
    <row r="26" spans="1:12" ht="21.75" customHeight="1">
      <c r="A26" s="45" t="s">
        <v>150</v>
      </c>
      <c r="B26" s="45"/>
      <c r="D26" s="10">
        <v>2000000000000</v>
      </c>
      <c r="F26" s="10">
        <v>0</v>
      </c>
      <c r="H26" s="10">
        <v>0</v>
      </c>
      <c r="J26" s="10">
        <v>2000000000000</v>
      </c>
      <c r="L26" s="9" t="s">
        <v>151</v>
      </c>
    </row>
    <row r="27" spans="1:12" ht="21.75" customHeight="1">
      <c r="A27" s="45" t="s">
        <v>152</v>
      </c>
      <c r="B27" s="45"/>
      <c r="D27" s="10">
        <v>3365000000000</v>
      </c>
      <c r="F27" s="10">
        <v>0</v>
      </c>
      <c r="H27" s="10">
        <v>0</v>
      </c>
      <c r="J27" s="10">
        <v>3365000000000</v>
      </c>
      <c r="L27" s="9" t="s">
        <v>153</v>
      </c>
    </row>
    <row r="28" spans="1:12" ht="21.75" customHeight="1">
      <c r="A28" s="45" t="s">
        <v>154</v>
      </c>
      <c r="B28" s="45"/>
      <c r="D28" s="10">
        <v>2000000000000</v>
      </c>
      <c r="F28" s="10">
        <v>0</v>
      </c>
      <c r="H28" s="10">
        <v>0</v>
      </c>
      <c r="J28" s="10">
        <v>2000000000000</v>
      </c>
      <c r="L28" s="9" t="s">
        <v>151</v>
      </c>
    </row>
    <row r="29" spans="1:12" ht="21.75" customHeight="1">
      <c r="A29" s="45" t="s">
        <v>147</v>
      </c>
      <c r="B29" s="45"/>
      <c r="D29" s="10">
        <v>0</v>
      </c>
      <c r="F29" s="10">
        <v>2678000000000</v>
      </c>
      <c r="H29" s="10">
        <v>0</v>
      </c>
      <c r="J29" s="10">
        <v>2678000000000</v>
      </c>
      <c r="L29" s="9" t="s">
        <v>155</v>
      </c>
    </row>
    <row r="30" spans="1:12" ht="21.75" customHeight="1">
      <c r="A30" s="45" t="s">
        <v>156</v>
      </c>
      <c r="B30" s="45"/>
      <c r="D30" s="10">
        <v>0</v>
      </c>
      <c r="F30" s="10">
        <v>1600000000000</v>
      </c>
      <c r="H30" s="10">
        <v>0</v>
      </c>
      <c r="J30" s="10">
        <v>1600000000000</v>
      </c>
      <c r="L30" s="9" t="s">
        <v>157</v>
      </c>
    </row>
    <row r="31" spans="1:12" ht="21.75" customHeight="1">
      <c r="A31" s="45" t="s">
        <v>154</v>
      </c>
      <c r="B31" s="45"/>
      <c r="D31" s="10">
        <v>0</v>
      </c>
      <c r="F31" s="10">
        <v>1584000000000</v>
      </c>
      <c r="H31" s="10">
        <v>0</v>
      </c>
      <c r="J31" s="10">
        <v>1584000000000</v>
      </c>
      <c r="L31" s="9" t="s">
        <v>158</v>
      </c>
    </row>
    <row r="32" spans="1:12" ht="21.75" customHeight="1">
      <c r="A32" s="45" t="s">
        <v>149</v>
      </c>
      <c r="B32" s="45"/>
      <c r="D32" s="10">
        <v>0</v>
      </c>
      <c r="F32" s="10">
        <v>680000000000</v>
      </c>
      <c r="H32" s="10">
        <v>0</v>
      </c>
      <c r="J32" s="10">
        <v>680000000000</v>
      </c>
      <c r="L32" s="9" t="s">
        <v>159</v>
      </c>
    </row>
    <row r="33" spans="1:12" ht="21.75" customHeight="1">
      <c r="A33" s="45" t="s">
        <v>160</v>
      </c>
      <c r="B33" s="45"/>
      <c r="D33" s="10">
        <v>0</v>
      </c>
      <c r="F33" s="10">
        <v>1000000000000</v>
      </c>
      <c r="H33" s="10">
        <v>0</v>
      </c>
      <c r="J33" s="10">
        <v>1000000000000</v>
      </c>
      <c r="L33" s="9" t="s">
        <v>161</v>
      </c>
    </row>
    <row r="34" spans="1:12" ht="21.75" customHeight="1">
      <c r="A34" s="45" t="s">
        <v>162</v>
      </c>
      <c r="B34" s="45"/>
      <c r="D34" s="10">
        <v>0</v>
      </c>
      <c r="F34" s="10">
        <v>1000000000000</v>
      </c>
      <c r="H34" s="10">
        <v>0</v>
      </c>
      <c r="J34" s="10">
        <v>1000000000000</v>
      </c>
      <c r="L34" s="9" t="s">
        <v>161</v>
      </c>
    </row>
    <row r="35" spans="1:12" ht="21.75" customHeight="1">
      <c r="A35" s="45" t="s">
        <v>145</v>
      </c>
      <c r="B35" s="45"/>
      <c r="D35" s="10">
        <v>0</v>
      </c>
      <c r="F35" s="10">
        <v>2120000000000</v>
      </c>
      <c r="H35" s="10">
        <v>0</v>
      </c>
      <c r="J35" s="10">
        <v>2120000000000</v>
      </c>
      <c r="L35" s="9" t="s">
        <v>163</v>
      </c>
    </row>
    <row r="36" spans="1:12" ht="21.75" customHeight="1">
      <c r="A36" s="45" t="s">
        <v>164</v>
      </c>
      <c r="B36" s="45"/>
      <c r="D36" s="10">
        <v>0</v>
      </c>
      <c r="F36" s="10">
        <v>2038800000000</v>
      </c>
      <c r="H36" s="10">
        <v>0</v>
      </c>
      <c r="J36" s="10">
        <v>2038800000000</v>
      </c>
      <c r="L36" s="9" t="s">
        <v>165</v>
      </c>
    </row>
    <row r="37" spans="1:12" ht="21.75" customHeight="1">
      <c r="A37" s="45" t="s">
        <v>166</v>
      </c>
      <c r="B37" s="45"/>
      <c r="D37" s="10">
        <v>0</v>
      </c>
      <c r="F37" s="10">
        <v>1170000000000</v>
      </c>
      <c r="H37" s="10">
        <v>0</v>
      </c>
      <c r="J37" s="10">
        <v>1170000000000</v>
      </c>
      <c r="L37" s="9" t="s">
        <v>167</v>
      </c>
    </row>
    <row r="38" spans="1:12" ht="21.75" customHeight="1">
      <c r="A38" s="45" t="s">
        <v>168</v>
      </c>
      <c r="B38" s="45"/>
      <c r="D38" s="10">
        <v>0</v>
      </c>
      <c r="F38" s="10">
        <v>900000000000</v>
      </c>
      <c r="H38" s="10">
        <v>0</v>
      </c>
      <c r="J38" s="10">
        <v>900000000000</v>
      </c>
      <c r="L38" s="9" t="s">
        <v>169</v>
      </c>
    </row>
    <row r="39" spans="1:12" ht="21.75" customHeight="1">
      <c r="A39" s="45" t="s">
        <v>170</v>
      </c>
      <c r="B39" s="45"/>
      <c r="D39" s="10">
        <v>0</v>
      </c>
      <c r="F39" s="10">
        <v>800000000000</v>
      </c>
      <c r="H39" s="10">
        <v>0</v>
      </c>
      <c r="J39" s="10">
        <v>800000000000</v>
      </c>
      <c r="L39" s="9" t="s">
        <v>171</v>
      </c>
    </row>
    <row r="40" spans="1:12" ht="21.75" customHeight="1">
      <c r="A40" s="45" t="s">
        <v>172</v>
      </c>
      <c r="B40" s="45"/>
      <c r="D40" s="10">
        <v>0</v>
      </c>
      <c r="F40" s="10">
        <v>1000000000000</v>
      </c>
      <c r="H40" s="10">
        <v>0</v>
      </c>
      <c r="J40" s="10">
        <v>1000000000000</v>
      </c>
      <c r="L40" s="9" t="s">
        <v>161</v>
      </c>
    </row>
    <row r="41" spans="1:12" ht="21.75" customHeight="1">
      <c r="A41" s="45" t="s">
        <v>173</v>
      </c>
      <c r="B41" s="45"/>
      <c r="D41" s="10">
        <v>0</v>
      </c>
      <c r="F41" s="10">
        <v>800000000000</v>
      </c>
      <c r="H41" s="10">
        <v>0</v>
      </c>
      <c r="J41" s="10">
        <v>800000000000</v>
      </c>
      <c r="L41" s="9" t="s">
        <v>171</v>
      </c>
    </row>
    <row r="42" spans="1:12" ht="21.75" customHeight="1">
      <c r="A42" s="45" t="s">
        <v>164</v>
      </c>
      <c r="B42" s="45"/>
      <c r="D42" s="10">
        <v>0</v>
      </c>
      <c r="F42" s="10">
        <v>360000000000</v>
      </c>
      <c r="H42" s="10">
        <v>0</v>
      </c>
      <c r="J42" s="10">
        <v>360000000000</v>
      </c>
      <c r="L42" s="9" t="s">
        <v>174</v>
      </c>
    </row>
    <row r="43" spans="1:12" ht="21.75" customHeight="1">
      <c r="A43" s="45" t="s">
        <v>156</v>
      </c>
      <c r="B43" s="45"/>
      <c r="D43" s="10">
        <v>0</v>
      </c>
      <c r="F43" s="10">
        <v>1200000000000</v>
      </c>
      <c r="H43" s="10">
        <v>0</v>
      </c>
      <c r="J43" s="10">
        <v>1200000000000</v>
      </c>
      <c r="L43" s="9" t="s">
        <v>175</v>
      </c>
    </row>
    <row r="44" spans="1:12" ht="21.75" customHeight="1">
      <c r="A44" s="45" t="s">
        <v>176</v>
      </c>
      <c r="B44" s="45"/>
      <c r="D44" s="10">
        <v>0</v>
      </c>
      <c r="F44" s="10">
        <v>1000000000000</v>
      </c>
      <c r="H44" s="10">
        <v>0</v>
      </c>
      <c r="J44" s="10">
        <v>1000000000000</v>
      </c>
      <c r="L44" s="9" t="s">
        <v>161</v>
      </c>
    </row>
    <row r="45" spans="1:12" ht="21.75" customHeight="1">
      <c r="A45" s="45" t="s">
        <v>164</v>
      </c>
      <c r="B45" s="45"/>
      <c r="D45" s="10">
        <v>0</v>
      </c>
      <c r="F45" s="10">
        <v>3000000000000</v>
      </c>
      <c r="H45" s="10">
        <v>0</v>
      </c>
      <c r="J45" s="10">
        <v>3000000000000</v>
      </c>
      <c r="L45" s="9" t="s">
        <v>148</v>
      </c>
    </row>
    <row r="46" spans="1:12" ht="21.75" customHeight="1">
      <c r="A46" s="45" t="s">
        <v>152</v>
      </c>
      <c r="B46" s="45"/>
      <c r="D46" s="10">
        <v>0</v>
      </c>
      <c r="F46" s="10">
        <v>3300000000000</v>
      </c>
      <c r="H46" s="10">
        <v>0</v>
      </c>
      <c r="J46" s="10">
        <v>3300000000000</v>
      </c>
      <c r="L46" s="9" t="s">
        <v>177</v>
      </c>
    </row>
    <row r="47" spans="1:12" ht="21.75" customHeight="1">
      <c r="A47" s="45" t="s">
        <v>145</v>
      </c>
      <c r="B47" s="45"/>
      <c r="D47" s="10">
        <v>0</v>
      </c>
      <c r="F47" s="10">
        <v>1000000000000</v>
      </c>
      <c r="H47" s="10">
        <v>0</v>
      </c>
      <c r="J47" s="10">
        <v>1000000000000</v>
      </c>
      <c r="L47" s="9" t="s">
        <v>161</v>
      </c>
    </row>
    <row r="48" spans="1:12" ht="21.75" customHeight="1">
      <c r="A48" s="45" t="s">
        <v>178</v>
      </c>
      <c r="B48" s="45"/>
      <c r="D48" s="10">
        <v>0</v>
      </c>
      <c r="F48" s="10">
        <v>1000000000000</v>
      </c>
      <c r="H48" s="10">
        <v>0</v>
      </c>
      <c r="J48" s="10">
        <v>1000000000000</v>
      </c>
      <c r="L48" s="9" t="s">
        <v>161</v>
      </c>
    </row>
    <row r="49" spans="1:12" ht="21.75" customHeight="1">
      <c r="A49" s="46" t="s">
        <v>179</v>
      </c>
      <c r="B49" s="46"/>
      <c r="D49" s="13">
        <v>0</v>
      </c>
      <c r="F49" s="13">
        <v>1000000000000</v>
      </c>
      <c r="H49" s="13">
        <v>0</v>
      </c>
      <c r="J49" s="13">
        <v>1000000000000</v>
      </c>
      <c r="L49" s="12" t="s">
        <v>161</v>
      </c>
    </row>
    <row r="50" spans="1:12" ht="21.75" customHeight="1">
      <c r="A50" s="47" t="s">
        <v>109</v>
      </c>
      <c r="B50" s="47"/>
      <c r="D50" s="15">
        <v>15382221095686</v>
      </c>
      <c r="F50" s="15">
        <v>75138507371621</v>
      </c>
      <c r="H50" s="15">
        <v>46194033095953</v>
      </c>
      <c r="J50" s="15">
        <v>44326695371354</v>
      </c>
      <c r="L50" s="16">
        <v>0</v>
      </c>
    </row>
  </sheetData>
  <mergeCells count="48">
    <mergeCell ref="A48:B48"/>
    <mergeCell ref="A49:B49"/>
    <mergeCell ref="A50:B50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F11" sqref="F1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14.45" customHeight="1"/>
    <row r="5" spans="1:10" ht="29.1" customHeight="1">
      <c r="A5" s="1" t="s">
        <v>181</v>
      </c>
      <c r="B5" s="39" t="s">
        <v>182</v>
      </c>
      <c r="C5" s="39"/>
      <c r="D5" s="39"/>
      <c r="E5" s="39"/>
      <c r="F5" s="39"/>
      <c r="G5" s="39"/>
      <c r="H5" s="39"/>
      <c r="I5" s="39"/>
      <c r="J5" s="39"/>
    </row>
    <row r="6" spans="1:10" ht="14.45" customHeight="1"/>
    <row r="7" spans="1:10" ht="14.45" customHeight="1">
      <c r="A7" s="40" t="s">
        <v>183</v>
      </c>
      <c r="B7" s="40"/>
      <c r="D7" s="2" t="s">
        <v>184</v>
      </c>
      <c r="F7" s="2" t="s">
        <v>125</v>
      </c>
      <c r="H7" s="2" t="s">
        <v>185</v>
      </c>
      <c r="J7" s="2" t="s">
        <v>186</v>
      </c>
    </row>
    <row r="8" spans="1:10" ht="21.75" customHeight="1">
      <c r="A8" s="44" t="s">
        <v>187</v>
      </c>
      <c r="B8" s="44"/>
      <c r="D8" s="5" t="s">
        <v>188</v>
      </c>
      <c r="F8" s="7">
        <v>0</v>
      </c>
      <c r="H8" s="6">
        <v>0</v>
      </c>
      <c r="J8" s="6">
        <v>0</v>
      </c>
    </row>
    <row r="9" spans="1:10" ht="21.75" customHeight="1">
      <c r="A9" s="45" t="s">
        <v>189</v>
      </c>
      <c r="B9" s="45"/>
      <c r="D9" s="8" t="s">
        <v>190</v>
      </c>
      <c r="F9" s="10">
        <v>0</v>
      </c>
      <c r="H9" s="9">
        <v>0</v>
      </c>
      <c r="J9" s="9">
        <v>0</v>
      </c>
    </row>
    <row r="10" spans="1:10" ht="21.75" customHeight="1">
      <c r="A10" s="45" t="s">
        <v>191</v>
      </c>
      <c r="B10" s="45"/>
      <c r="D10" s="8" t="s">
        <v>192</v>
      </c>
      <c r="F10" s="10">
        <f>'درآمد سرمایه گذاری در اوراق به'!Q37</f>
        <v>5528742243507</v>
      </c>
      <c r="H10" s="9">
        <v>58.56</v>
      </c>
      <c r="J10" s="9">
        <v>1.1100000000000001</v>
      </c>
    </row>
    <row r="11" spans="1:10" ht="21.75" customHeight="1">
      <c r="A11" s="45" t="s">
        <v>193</v>
      </c>
      <c r="B11" s="45"/>
      <c r="D11" s="8" t="s">
        <v>194</v>
      </c>
      <c r="F11" s="10">
        <v>665004614400</v>
      </c>
      <c r="H11" s="9">
        <v>31.33</v>
      </c>
      <c r="J11" s="9">
        <v>0.6</v>
      </c>
    </row>
    <row r="12" spans="1:10" ht="21.75" customHeight="1">
      <c r="A12" s="46" t="s">
        <v>195</v>
      </c>
      <c r="B12" s="46"/>
      <c r="D12" s="11" t="s">
        <v>196</v>
      </c>
      <c r="F12" s="13">
        <v>1170544827</v>
      </c>
      <c r="H12" s="12">
        <v>0.06</v>
      </c>
      <c r="J12" s="12">
        <v>0</v>
      </c>
    </row>
    <row r="13" spans="1:10" ht="21.75" customHeight="1">
      <c r="A13" s="47" t="s">
        <v>109</v>
      </c>
      <c r="B13" s="47"/>
      <c r="D13" s="15"/>
      <c r="F13" s="15">
        <v>1909155893949</v>
      </c>
      <c r="H13" s="16">
        <v>89.95</v>
      </c>
      <c r="J13" s="16">
        <v>1.71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ht="21.75" customHeight="1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21.75" customHeight="1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4.45" customHeight="1"/>
    <row r="5" spans="1:22" ht="14.45" customHeight="1">
      <c r="A5" s="1" t="s">
        <v>197</v>
      </c>
      <c r="B5" s="39" t="s">
        <v>198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ht="14.45" customHeight="1">
      <c r="D6" s="40" t="s">
        <v>199</v>
      </c>
      <c r="E6" s="40"/>
      <c r="F6" s="40"/>
      <c r="G6" s="40"/>
      <c r="H6" s="40"/>
      <c r="I6" s="40"/>
      <c r="J6" s="40"/>
      <c r="K6" s="40"/>
      <c r="L6" s="40"/>
      <c r="N6" s="40" t="s">
        <v>200</v>
      </c>
      <c r="O6" s="40"/>
      <c r="P6" s="40"/>
      <c r="Q6" s="40"/>
      <c r="R6" s="40"/>
      <c r="S6" s="40"/>
      <c r="T6" s="40"/>
      <c r="U6" s="40"/>
      <c r="V6" s="40"/>
    </row>
    <row r="7" spans="1:22" ht="14.45" customHeight="1">
      <c r="D7" s="3"/>
      <c r="E7" s="3"/>
      <c r="F7" s="3"/>
      <c r="G7" s="3"/>
      <c r="H7" s="3"/>
      <c r="I7" s="3"/>
      <c r="J7" s="41" t="s">
        <v>109</v>
      </c>
      <c r="K7" s="41"/>
      <c r="L7" s="41"/>
      <c r="N7" s="3"/>
      <c r="O7" s="3"/>
      <c r="P7" s="3"/>
      <c r="Q7" s="3"/>
      <c r="R7" s="3"/>
      <c r="S7" s="3"/>
      <c r="T7" s="41" t="s">
        <v>109</v>
      </c>
      <c r="U7" s="41"/>
      <c r="V7" s="41"/>
    </row>
    <row r="8" spans="1:22" ht="14.45" customHeight="1">
      <c r="A8" s="40" t="s">
        <v>201</v>
      </c>
      <c r="B8" s="40"/>
      <c r="D8" s="2" t="s">
        <v>202</v>
      </c>
      <c r="F8" s="2" t="s">
        <v>203</v>
      </c>
      <c r="H8" s="2" t="s">
        <v>204</v>
      </c>
      <c r="J8" s="4" t="s">
        <v>125</v>
      </c>
      <c r="K8" s="3"/>
      <c r="L8" s="4" t="s">
        <v>185</v>
      </c>
      <c r="N8" s="2" t="s">
        <v>202</v>
      </c>
      <c r="P8" s="2" t="s">
        <v>203</v>
      </c>
      <c r="R8" s="2" t="s">
        <v>204</v>
      </c>
      <c r="T8" s="4" t="s">
        <v>125</v>
      </c>
      <c r="U8" s="3"/>
      <c r="V8" s="4" t="s">
        <v>185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Ehsan aghamohammadi</dc:creator>
  <dc:description/>
  <cp:lastModifiedBy>Ghazaleh Khademian</cp:lastModifiedBy>
  <dcterms:created xsi:type="dcterms:W3CDTF">2025-05-27T06:24:52Z</dcterms:created>
  <dcterms:modified xsi:type="dcterms:W3CDTF">2025-05-31T11:15:01Z</dcterms:modified>
</cp:coreProperties>
</file>