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8_{9D3402AA-57F5-408B-8191-361B90BF4583}" xr6:coauthVersionLast="47" xr6:coauthVersionMax="47" xr10:uidLastSave="{00000000-0000-0000-0000-000000000000}"/>
  <bookViews>
    <workbookView xWindow="-120" yWindow="-120" windowWidth="29040" windowHeight="15840" tabRatio="915" firstSheet="6" activeTab="6" xr2:uid="{00000000-000D-0000-FFFF-FFFF00000000}"/>
  </bookViews>
  <sheets>
    <sheet name="اوراق" sheetId="5" r:id="rId1"/>
    <sheet name="تعدیل قیمت" sheetId="6" r:id="rId2"/>
    <sheet name="سپرده" sheetId="7" r:id="rId3"/>
    <sheet name="درآمد" sheetId="8" r:id="rId4"/>
    <sheet name="درآمد سرمایه گذاری در سهام" sheetId="9" r:id="rId5"/>
    <sheet name="درآمد سرمایه گذاری در صندوق" sheetId="10" r:id="rId6"/>
    <sheet name="درآمد سرمایه گذاری در اوراق به" sheetId="11" r:id="rId7"/>
    <sheet name="مبالغ تخصیصی اوراق" sheetId="12" r:id="rId8"/>
    <sheet name="درآمد سپرده بانکی" sheetId="13" r:id="rId9"/>
    <sheet name="سایر درآمدها" sheetId="14" r:id="rId10"/>
    <sheet name="درآمد سود سهام" sheetId="15" r:id="rId11"/>
    <sheet name="درآمد سود صندوق" sheetId="16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0">اوراق!$A$1:$AM$30</definedName>
    <definedName name="_xlnm.Print_Area" localSheetId="1">'تعدیل قیمت'!$A$1:$N$13</definedName>
    <definedName name="_xlnm.Print_Area" localSheetId="3">درآمد!$A$1:$K$13</definedName>
    <definedName name="_xlnm.Print_Area" localSheetId="15">'درآمد اعمال اختیار'!$A$1:$Z$8</definedName>
    <definedName name="_xlnm.Print_Area" localSheetId="8">'درآمد سپرده بانکی'!$A$1:$F$20</definedName>
    <definedName name="_xlnm.Print_Area" localSheetId="6">'درآمد سرمایه گذاری در اوراق به'!$A$1:$R$35</definedName>
    <definedName name="_xlnm.Print_Area" localSheetId="4">'درآمد سرمایه گذاری در سهام'!$A$1:$W$8</definedName>
    <definedName name="_xlnm.Print_Area" localSheetId="5">'درآمد سرمایه گذاری در صندوق'!$A$1:$X$10</definedName>
    <definedName name="_xlnm.Print_Area" localSheetId="10">'درآمد سود سهام'!$A$1:$T$7</definedName>
    <definedName name="_xlnm.Print_Area" localSheetId="11">'درآمد سود صندوق'!$A$1:$L$7</definedName>
    <definedName name="_xlnm.Print_Area" localSheetId="16">'درآمد ناشی از تغییر قیمت اوراق'!$A$1:$S$27</definedName>
    <definedName name="_xlnm.Print_Area" localSheetId="14">'درآمد ناشی از فروش'!$A$1:$S$13</definedName>
    <definedName name="_xlnm.Print_Area" localSheetId="9">'سایر درآمدها'!$A$1:$G$11</definedName>
    <definedName name="_xlnm.Print_Area" localSheetId="2">سپرده!$A$1:$L$22</definedName>
    <definedName name="_xlnm.Print_Area" localSheetId="12">'سود اوراق بهادار'!$A$1:$U$31</definedName>
    <definedName name="_xlnm.Print_Area" localSheetId="13">'سود سپرده بانکی'!$A$1:$N$20</definedName>
    <definedName name="_xlnm.Print_Area" localSheetId="7">'مبالغ تخصیصی اوراق'!$A$1:$R$7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1" l="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10" i="11"/>
  <c r="Q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9" i="11"/>
  <c r="K35" i="11"/>
  <c r="C35" i="11"/>
  <c r="E20" i="13"/>
  <c r="C20" i="13"/>
  <c r="E20" i="18"/>
  <c r="G20" i="18"/>
  <c r="I20" i="18"/>
  <c r="K20" i="18"/>
  <c r="M20" i="18"/>
  <c r="C20" i="18"/>
  <c r="N31" i="17"/>
  <c r="J31" i="17"/>
  <c r="N29" i="17"/>
  <c r="N30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8" i="17"/>
  <c r="R31" i="17"/>
  <c r="P31" i="17"/>
  <c r="T29" i="17"/>
  <c r="T30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8" i="17"/>
  <c r="E22" i="7"/>
  <c r="G22" i="7"/>
  <c r="I22" i="7"/>
  <c r="C22" i="7"/>
  <c r="T31" i="17" l="1"/>
  <c r="U31" i="17" s="1"/>
  <c r="K22" i="7"/>
</calcChain>
</file>

<file path=xl/sharedStrings.xml><?xml version="1.0" encoding="utf-8"?>
<sst xmlns="http://schemas.openxmlformats.org/spreadsheetml/2006/main" count="553" uniqueCount="217">
  <si>
    <t>صندوق سرمایه‌گذاری در اوراق بهادار با درآمد ثابت نگین سامان</t>
  </si>
  <si>
    <t>صورت وضعیت پرتفوی</t>
  </si>
  <si>
    <t>برای ماه منتهی به 1403/12/30</t>
  </si>
  <si>
    <t>1403/11/30</t>
  </si>
  <si>
    <t>تغییرات طی دوره</t>
  </si>
  <si>
    <t>1403/12/30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</si>
  <si>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</si>
  <si>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</si>
  <si>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</si>
  <si>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</si>
  <si>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</si>
  <si>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</si>
  <si>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</si>
  <si>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</si>
  <si>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نام سهام</t>
  </si>
  <si>
    <t>قیمت اعمال</t>
  </si>
  <si>
    <t>تاریخ اعمال</t>
  </si>
  <si>
    <t>نرخ سود موثر</t>
  </si>
  <si>
    <t>تعداد اوراق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</si>
  <si>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</si>
  <si>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</si>
  <si>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</si>
  <si>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</si>
  <si>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</si>
  <si>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</si>
  <si>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</si>
  <si>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</si>
  <si>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</si>
  <si>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</si>
  <si>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</si>
  <si>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</si>
  <si>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</si>
  <si>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</si>
  <si>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</si>
  <si>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</si>
  <si>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</si>
  <si>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</si>
  <si>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</si>
  <si>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</si>
  <si>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</si>
  <si>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</si>
  <si>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</si>
  <si>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</si>
  <si>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</si>
  <si>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</si>
  <si>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</si>
  <si>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</si>
  <si>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</si>
  <si>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</si>
  <si>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</si>
  <si>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</si>
  <si>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</si>
  <si>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</si>
  <si>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</si>
  <si>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دولت131-ش.خ040410</t>
  </si>
  <si>
    <t>1402/05/10</t>
  </si>
  <si>
    <t>1404/04/07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</si>
  <si>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</si>
  <si>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</si>
  <si>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</si>
  <si>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</si>
  <si>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</si>
  <si>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</si>
  <si>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</si>
  <si>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</si>
  <si>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</si>
  <si>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</si>
  <si>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</si>
  <si>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</si>
  <si>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</si>
  <si>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</si>
  <si>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</si>
  <si>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</si>
  <si>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</si>
  <si>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</si>
  <si>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</si>
  <si>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</si>
  <si>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</si>
  <si>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</si>
  <si>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</si>
  <si>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</si>
  <si>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</si>
  <si>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دولت209-ش.خ050821</t>
  </si>
  <si>
    <t>1403/12/21</t>
  </si>
  <si>
    <t>1405/08/21</t>
  </si>
  <si>
    <t>صکوک مرابحه وتوصا712-3ماهه23%</t>
  </si>
  <si>
    <t>1403/12/13</t>
  </si>
  <si>
    <t>1407/12/13</t>
  </si>
  <si>
    <t>اجاره تابان فرداکاران14061205</t>
  </si>
  <si>
    <t>1403/12/05</t>
  </si>
  <si>
    <t>1406/12/05</t>
  </si>
  <si>
    <t>جمع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</si>
  <si>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</si>
  <si>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</si>
  <si>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</si>
  <si>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</si>
  <si>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</si>
  <si>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</si>
  <si>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</si>
  <si>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</si>
  <si>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</si>
  <si>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</si>
  <si>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5.77%</t>
  </si>
  <si>
    <t>-5.37%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</si>
  <si>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</si>
  <si>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</si>
  <si>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</si>
  <si>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</si>
  <si>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</si>
  <si>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</si>
  <si>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</si>
  <si>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</si>
  <si>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</si>
  <si>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</si>
  <si>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</si>
  <si>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</si>
  <si>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</si>
  <si>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</si>
  <si>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</si>
  <si>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</si>
  <si>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</si>
  <si>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</si>
  <si>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</si>
  <si>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</si>
  <si>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</si>
  <si>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</si>
  <si>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</si>
  <si>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</si>
  <si>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</si>
  <si>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</si>
  <si>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</si>
  <si>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</si>
  <si>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</si>
  <si>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</si>
  <si>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</si>
  <si>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</si>
  <si>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</si>
  <si>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عنوان</t>
  </si>
  <si>
    <t>درآمد سود اوراق</t>
  </si>
  <si>
    <t>مرابحه عام دولت138-ش.خ031004</t>
  </si>
  <si>
    <t>مرابحه اکتوور کو-کاردان070612</t>
  </si>
  <si>
    <t>مرابحه ذوب و نوردکرمان14060814</t>
  </si>
  <si>
    <t>مشارکت ش کرج0312-سه ماهه18%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</si>
  <si>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</si>
  <si>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</si>
  <si>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</si>
  <si>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</si>
  <si>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</si>
  <si>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</si>
  <si>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</si>
  <si>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</si>
  <si>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</si>
  <si>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</si>
  <si>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</si>
  <si>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</si>
  <si>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</si>
  <si>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</si>
  <si>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</si>
  <si>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</si>
  <si>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</si>
  <si>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</si>
  <si>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</si>
  <si>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</si>
  <si>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</si>
  <si>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</si>
  <si>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</si>
  <si>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</si>
  <si>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</si>
  <si>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</si>
  <si>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</si>
  <si>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</si>
  <si>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</si>
  <si>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</si>
  <si>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</si>
  <si>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</si>
  <si>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</si>
  <si>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1403/10/04</t>
  </si>
  <si>
    <t>1407/06/12</t>
  </si>
  <si>
    <t>1406/08/14</t>
  </si>
  <si>
    <t>1403/12/28</t>
  </si>
  <si>
    <t>1403/12/26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</si>
  <si>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</si>
  <si>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</si>
  <si>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</si>
  <si>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</si>
  <si>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</si>
  <si>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</si>
  <si>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</si>
  <si>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</si>
  <si>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</si>
  <si>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</si>
  <si>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</si>
  <si>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</si>
  <si>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</si>
  <si>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</si>
  <si>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</si>
  <si>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</si>
  <si>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</si>
  <si>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4-1 سرمایه‌گذاری در  سپرده‌ بانکی</t>
  </si>
  <si>
    <t>بانک سامان</t>
  </si>
  <si>
    <t>بانک ملی</t>
  </si>
  <si>
    <t>بانک تجارت</t>
  </si>
  <si>
    <t>بانک اقتصاد</t>
  </si>
  <si>
    <t>بانک رفاه</t>
  </si>
  <si>
    <t>بانک پارسیان</t>
  </si>
  <si>
    <t>بانک خاورمیانه</t>
  </si>
  <si>
    <t>بانک ملت</t>
  </si>
  <si>
    <t>بانک مسکن</t>
  </si>
  <si>
    <t>بانک پاسارگاد</t>
  </si>
  <si>
    <t>بانک صادرات</t>
  </si>
  <si>
    <t>بانک موسسه اعتباری ملل</t>
  </si>
  <si>
    <t>بانک شهر</t>
  </si>
  <si>
    <t>تامین سرمایه کاردان</t>
  </si>
  <si>
    <t>-</t>
  </si>
  <si>
    <t>موسسه مالی و اعتباری ملل</t>
  </si>
  <si>
    <t>4-2درآمد حاصل از سرمایه­گذاری در سپرده بانکی و گواهی سپرده</t>
  </si>
  <si>
    <t>3-2-درآمد حاصل از سرمایه­گذاری در اوراق بهادار با درآمد ثابت: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</si>
</sst>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4" fontId="4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readingOrder="2"/>
    </xf>
    <xf numFmtId="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3" fillId="0" borderId="7" xfId="0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4" fillId="0" borderId="8" xfId="0" applyNumberFormat="1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 indent="1" readingOrder="2"/>
    </xf>
    <xf numFmtId="0" fontId="0" fillId="0" borderId="0" xfId="0" applyAlignment="1">
      <alignment horizontal="right"/>
    </xf>
    <xf numFmtId="0" fontId="4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0"/>
  <sheetViews>
    <sheetView rightToLeft="1" topLeftCell="C2" zoomScale="85" zoomScaleNormal="85" workbookViewId="0">
      <selection activeCell="AF20" sqref="AF2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2.7109375" customWidth="1"/>
    <col min="5" max="5" width="1.28515625" customWidth="1"/>
    <col min="6" max="6" width="13.140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85546875" bestFit="1" customWidth="1"/>
    <col min="19" max="19" width="1.28515625" customWidth="1"/>
    <col min="20" max="20" width="19.85546875" bestFit="1" customWidth="1"/>
    <col min="21" max="21" width="1.28515625" customWidth="1"/>
    <col min="22" max="22" width="11.5703125" bestFit="1" customWidth="1"/>
    <col min="23" max="23" width="1.28515625" customWidth="1"/>
    <col min="24" max="24" width="20" bestFit="1" customWidth="1"/>
    <col min="25" max="25" width="1.28515625" customWidth="1"/>
    <col min="26" max="26" width="8.5703125" bestFit="1" customWidth="1"/>
    <col min="27" max="27" width="1.28515625" customWidth="1"/>
    <col min="28" max="28" width="16.7109375" bestFit="1" customWidth="1"/>
    <col min="29" max="29" width="1.28515625" customWidth="1"/>
    <col min="30" max="30" width="11.28515625" bestFit="1" customWidth="1"/>
    <col min="31" max="31" width="1.28515625" customWidth="1"/>
    <col min="32" max="32" width="16.42578125" bestFit="1" customWidth="1"/>
    <col min="33" max="33" width="1.28515625" customWidth="1"/>
    <col min="34" max="34" width="19.85546875" bestFit="1" customWidth="1"/>
    <col min="35" max="35" width="1.28515625" customWidth="1"/>
    <col min="36" max="36" width="19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8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</row>
    <row r="4" spans="1:38" ht="14.45" customHeight="1" x14ac:dyDescent="0.2"/>
    <row r="5" spans="1:38" ht="14.45" customHeight="1" x14ac:dyDescent="0.2">
      <c r="A5" s="1" t="s">
        <v>20</v>
      </c>
      <c r="B5" s="26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ht="14.45" customHeight="1" x14ac:dyDescent="0.2">
      <c r="A6" s="27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 t="s">
        <v>3</v>
      </c>
      <c r="Q6" s="27"/>
      <c r="R6" s="27"/>
      <c r="S6" s="27"/>
      <c r="T6" s="27"/>
      <c r="V6" s="27" t="s">
        <v>4</v>
      </c>
      <c r="W6" s="27"/>
      <c r="X6" s="27"/>
      <c r="Y6" s="27"/>
      <c r="Z6" s="27"/>
      <c r="AA6" s="27"/>
      <c r="AB6" s="27"/>
      <c r="AD6" s="27" t="s">
        <v>5</v>
      </c>
      <c r="AE6" s="27"/>
      <c r="AF6" s="27"/>
      <c r="AG6" s="27"/>
      <c r="AH6" s="27"/>
      <c r="AI6" s="27"/>
      <c r="AJ6" s="27"/>
      <c r="AK6" s="27"/>
      <c r="AL6" s="2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8" t="s">
        <v>6</v>
      </c>
      <c r="W7" s="28"/>
      <c r="X7" s="28"/>
      <c r="Y7" s="3"/>
      <c r="Z7" s="28" t="s">
        <v>7</v>
      </c>
      <c r="AA7" s="28"/>
      <c r="AB7" s="28"/>
      <c r="AD7" s="3"/>
      <c r="AE7" s="3"/>
      <c r="AF7" s="3"/>
      <c r="AG7" s="3"/>
      <c r="AH7" s="3"/>
      <c r="AI7" s="3"/>
      <c r="AJ7" s="3"/>
      <c r="AK7" s="3"/>
      <c r="AL7" s="3"/>
    </row>
    <row r="8" spans="1:38" ht="52.5" customHeight="1" x14ac:dyDescent="0.2">
      <c r="A8" s="27" t="s">
        <v>23</v>
      </c>
      <c r="B8" s="27"/>
      <c r="D8" s="19" t="s">
        <v>24</v>
      </c>
      <c r="E8" s="41"/>
      <c r="F8" s="19" t="s">
        <v>25</v>
      </c>
      <c r="H8" s="2" t="s">
        <v>26</v>
      </c>
      <c r="J8" s="2" t="s">
        <v>27</v>
      </c>
      <c r="L8" s="2" t="s">
        <v>28</v>
      </c>
      <c r="N8" s="2" t="s">
        <v>17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 x14ac:dyDescent="0.2">
      <c r="A9" s="29" t="s">
        <v>29</v>
      </c>
      <c r="B9" s="29"/>
      <c r="D9" s="5" t="s">
        <v>30</v>
      </c>
      <c r="F9" s="5" t="s">
        <v>30</v>
      </c>
      <c r="H9" s="5" t="s">
        <v>31</v>
      </c>
      <c r="J9" s="5" t="s">
        <v>32</v>
      </c>
      <c r="L9" s="6">
        <v>43.97</v>
      </c>
      <c r="N9" s="6">
        <v>43.97</v>
      </c>
      <c r="P9" s="7">
        <v>3809800</v>
      </c>
      <c r="R9" s="7">
        <v>14775044446400</v>
      </c>
      <c r="T9" s="7">
        <v>15333111614765</v>
      </c>
      <c r="V9" s="7">
        <v>0</v>
      </c>
      <c r="X9" s="7">
        <v>0</v>
      </c>
      <c r="Z9" s="7">
        <v>0</v>
      </c>
      <c r="AB9" s="7">
        <v>0</v>
      </c>
      <c r="AD9" s="7">
        <v>3809800</v>
      </c>
      <c r="AF9" s="7">
        <v>4101914</v>
      </c>
      <c r="AH9" s="7">
        <v>14775044446400</v>
      </c>
      <c r="AJ9" s="7">
        <v>15616142040031</v>
      </c>
      <c r="AL9" s="6">
        <v>27.99</v>
      </c>
    </row>
    <row r="10" spans="1:38" ht="21.75" customHeight="1" x14ac:dyDescent="0.2">
      <c r="A10" s="30" t="s">
        <v>33</v>
      </c>
      <c r="B10" s="30"/>
      <c r="D10" s="8" t="s">
        <v>30</v>
      </c>
      <c r="F10" s="8" t="s">
        <v>30</v>
      </c>
      <c r="H10" s="8" t="s">
        <v>34</v>
      </c>
      <c r="J10" s="8" t="s">
        <v>35</v>
      </c>
      <c r="L10" s="9">
        <v>55.06</v>
      </c>
      <c r="N10" s="9">
        <v>55.06</v>
      </c>
      <c r="P10" s="10">
        <v>4308000</v>
      </c>
      <c r="R10" s="10">
        <v>5999967000000</v>
      </c>
      <c r="T10" s="10">
        <v>6741629043582</v>
      </c>
      <c r="V10" s="10">
        <v>0</v>
      </c>
      <c r="X10" s="10">
        <v>0</v>
      </c>
      <c r="Z10" s="10">
        <v>0</v>
      </c>
      <c r="AB10" s="10">
        <v>0</v>
      </c>
      <c r="AD10" s="10">
        <v>4308000</v>
      </c>
      <c r="AF10" s="10">
        <v>1592301</v>
      </c>
      <c r="AH10" s="10">
        <v>5999967000000</v>
      </c>
      <c r="AJ10" s="10">
        <v>6854661167825</v>
      </c>
      <c r="AL10" s="9">
        <v>12.28</v>
      </c>
    </row>
    <row r="11" spans="1:38" ht="21.75" customHeight="1" x14ac:dyDescent="0.2">
      <c r="A11" s="30" t="s">
        <v>36</v>
      </c>
      <c r="B11" s="30"/>
      <c r="D11" s="8" t="s">
        <v>30</v>
      </c>
      <c r="F11" s="8" t="s">
        <v>30</v>
      </c>
      <c r="H11" s="8" t="s">
        <v>37</v>
      </c>
      <c r="J11" s="8" t="s">
        <v>38</v>
      </c>
      <c r="L11" s="9">
        <v>0</v>
      </c>
      <c r="N11" s="9">
        <v>0</v>
      </c>
      <c r="P11" s="10">
        <v>3100</v>
      </c>
      <c r="R11" s="10">
        <v>1981259037</v>
      </c>
      <c r="T11" s="10">
        <v>2461666742</v>
      </c>
      <c r="V11" s="10">
        <v>0</v>
      </c>
      <c r="X11" s="10">
        <v>0</v>
      </c>
      <c r="Z11" s="10">
        <v>0</v>
      </c>
      <c r="AB11" s="10">
        <v>0</v>
      </c>
      <c r="AD11" s="10">
        <v>3100</v>
      </c>
      <c r="AF11" s="10">
        <v>808550</v>
      </c>
      <c r="AH11" s="10">
        <v>1981259037</v>
      </c>
      <c r="AJ11" s="10">
        <v>2506050695</v>
      </c>
      <c r="AL11" s="9">
        <v>0</v>
      </c>
    </row>
    <row r="12" spans="1:38" ht="21.75" customHeight="1" x14ac:dyDescent="0.2">
      <c r="A12" s="30" t="s">
        <v>39</v>
      </c>
      <c r="B12" s="30"/>
      <c r="D12" s="8" t="s">
        <v>30</v>
      </c>
      <c r="F12" s="8" t="s">
        <v>30</v>
      </c>
      <c r="H12" s="8" t="s">
        <v>40</v>
      </c>
      <c r="J12" s="8" t="s">
        <v>41</v>
      </c>
      <c r="L12" s="9">
        <v>0</v>
      </c>
      <c r="N12" s="9">
        <v>0</v>
      </c>
      <c r="P12" s="10">
        <v>63900</v>
      </c>
      <c r="R12" s="10">
        <v>43361790885</v>
      </c>
      <c r="T12" s="10">
        <v>53153886111</v>
      </c>
      <c r="V12" s="10">
        <v>0</v>
      </c>
      <c r="X12" s="10">
        <v>0</v>
      </c>
      <c r="Z12" s="10">
        <v>0</v>
      </c>
      <c r="AB12" s="10">
        <v>0</v>
      </c>
      <c r="AD12" s="10">
        <v>63900</v>
      </c>
      <c r="AF12" s="10">
        <v>850990</v>
      </c>
      <c r="AH12" s="10">
        <v>43361790885</v>
      </c>
      <c r="AJ12" s="10">
        <v>54368404940</v>
      </c>
      <c r="AL12" s="9">
        <v>0.1</v>
      </c>
    </row>
    <row r="13" spans="1:38" ht="21.75" customHeight="1" x14ac:dyDescent="0.2">
      <c r="A13" s="30" t="s">
        <v>42</v>
      </c>
      <c r="B13" s="30"/>
      <c r="D13" s="8" t="s">
        <v>30</v>
      </c>
      <c r="F13" s="8" t="s">
        <v>30</v>
      </c>
      <c r="H13" s="8" t="s">
        <v>43</v>
      </c>
      <c r="J13" s="8" t="s">
        <v>44</v>
      </c>
      <c r="L13" s="9">
        <v>0</v>
      </c>
      <c r="N13" s="9">
        <v>0</v>
      </c>
      <c r="P13" s="10">
        <v>30000</v>
      </c>
      <c r="R13" s="10">
        <v>19713572437</v>
      </c>
      <c r="T13" s="10">
        <v>24235306554</v>
      </c>
      <c r="V13" s="10">
        <v>0</v>
      </c>
      <c r="X13" s="10">
        <v>0</v>
      </c>
      <c r="Z13" s="10">
        <v>0</v>
      </c>
      <c r="AB13" s="10">
        <v>0</v>
      </c>
      <c r="AD13" s="10">
        <v>30000</v>
      </c>
      <c r="AF13" s="10">
        <v>814300</v>
      </c>
      <c r="AH13" s="10">
        <v>19713572437</v>
      </c>
      <c r="AJ13" s="10">
        <v>24424572243</v>
      </c>
      <c r="AL13" s="9">
        <v>0.04</v>
      </c>
    </row>
    <row r="14" spans="1:38" ht="21.75" customHeight="1" x14ac:dyDescent="0.2">
      <c r="A14" s="30" t="s">
        <v>45</v>
      </c>
      <c r="B14" s="30"/>
      <c r="D14" s="8" t="s">
        <v>30</v>
      </c>
      <c r="F14" s="8" t="s">
        <v>30</v>
      </c>
      <c r="H14" s="8" t="s">
        <v>46</v>
      </c>
      <c r="J14" s="8" t="s">
        <v>47</v>
      </c>
      <c r="L14" s="9">
        <v>23</v>
      </c>
      <c r="N14" s="9">
        <v>23</v>
      </c>
      <c r="P14" s="10">
        <v>2000000</v>
      </c>
      <c r="R14" s="10">
        <v>2000000000000</v>
      </c>
      <c r="T14" s="10">
        <v>1799673750000</v>
      </c>
      <c r="V14" s="10">
        <v>0</v>
      </c>
      <c r="X14" s="10">
        <v>0</v>
      </c>
      <c r="Z14" s="10">
        <v>0</v>
      </c>
      <c r="AB14" s="10">
        <v>0</v>
      </c>
      <c r="AD14" s="10">
        <v>2000000</v>
      </c>
      <c r="AF14" s="10">
        <v>900000</v>
      </c>
      <c r="AH14" s="10">
        <v>2000000000000</v>
      </c>
      <c r="AJ14" s="10">
        <v>1799673750000</v>
      </c>
      <c r="AL14" s="9">
        <v>3.23</v>
      </c>
    </row>
    <row r="15" spans="1:38" ht="21.75" customHeight="1" x14ac:dyDescent="0.2">
      <c r="A15" s="30" t="s">
        <v>48</v>
      </c>
      <c r="B15" s="30"/>
      <c r="D15" s="8" t="s">
        <v>30</v>
      </c>
      <c r="F15" s="8" t="s">
        <v>30</v>
      </c>
      <c r="H15" s="8" t="s">
        <v>49</v>
      </c>
      <c r="J15" s="8" t="s">
        <v>50</v>
      </c>
      <c r="L15" s="9">
        <v>18.5</v>
      </c>
      <c r="N15" s="9">
        <v>18.5</v>
      </c>
      <c r="P15" s="10">
        <v>100</v>
      </c>
      <c r="R15" s="10">
        <v>103528759</v>
      </c>
      <c r="T15" s="10">
        <v>98765195</v>
      </c>
      <c r="V15" s="10">
        <v>0</v>
      </c>
      <c r="X15" s="10">
        <v>0</v>
      </c>
      <c r="Z15" s="10">
        <v>100</v>
      </c>
      <c r="AB15" s="10">
        <v>100000000</v>
      </c>
      <c r="AD15" s="10">
        <v>0</v>
      </c>
      <c r="AF15" s="10">
        <v>0</v>
      </c>
      <c r="AH15" s="10">
        <v>0</v>
      </c>
      <c r="AJ15" s="10">
        <v>0</v>
      </c>
      <c r="AL15" s="9">
        <v>0</v>
      </c>
    </row>
    <row r="16" spans="1:38" ht="21.75" customHeight="1" x14ac:dyDescent="0.2">
      <c r="A16" s="30" t="s">
        <v>51</v>
      </c>
      <c r="B16" s="30"/>
      <c r="D16" s="8" t="s">
        <v>30</v>
      </c>
      <c r="F16" s="8" t="s">
        <v>30</v>
      </c>
      <c r="H16" s="8" t="s">
        <v>52</v>
      </c>
      <c r="J16" s="8" t="s">
        <v>53</v>
      </c>
      <c r="L16" s="9">
        <v>17</v>
      </c>
      <c r="N16" s="9">
        <v>17</v>
      </c>
      <c r="P16" s="10">
        <v>263000</v>
      </c>
      <c r="R16" s="10">
        <v>241729291202</v>
      </c>
      <c r="T16" s="10">
        <v>258008827422</v>
      </c>
      <c r="V16" s="10">
        <v>0</v>
      </c>
      <c r="X16" s="10">
        <v>0</v>
      </c>
      <c r="Z16" s="10">
        <v>263000</v>
      </c>
      <c r="AB16" s="10">
        <v>263000000000</v>
      </c>
      <c r="AD16" s="10">
        <v>0</v>
      </c>
      <c r="AF16" s="10">
        <v>0</v>
      </c>
      <c r="AH16" s="10">
        <v>0</v>
      </c>
      <c r="AJ16" s="10">
        <v>0</v>
      </c>
      <c r="AL16" s="9">
        <v>0</v>
      </c>
    </row>
    <row r="17" spans="1:38" ht="21.75" customHeight="1" x14ac:dyDescent="0.2">
      <c r="A17" s="30" t="s">
        <v>54</v>
      </c>
      <c r="B17" s="30"/>
      <c r="D17" s="8" t="s">
        <v>30</v>
      </c>
      <c r="F17" s="8" t="s">
        <v>30</v>
      </c>
      <c r="H17" s="8" t="s">
        <v>55</v>
      </c>
      <c r="J17" s="8" t="s">
        <v>56</v>
      </c>
      <c r="L17" s="9">
        <v>20.5</v>
      </c>
      <c r="N17" s="9">
        <v>20.5</v>
      </c>
      <c r="P17" s="10">
        <v>2745000</v>
      </c>
      <c r="R17" s="10">
        <v>2489408328001</v>
      </c>
      <c r="T17" s="10">
        <v>2647456861455</v>
      </c>
      <c r="V17" s="10">
        <v>0</v>
      </c>
      <c r="X17" s="10">
        <v>0</v>
      </c>
      <c r="Z17" s="10">
        <v>0</v>
      </c>
      <c r="AB17" s="10">
        <v>0</v>
      </c>
      <c r="AD17" s="10">
        <v>2745000</v>
      </c>
      <c r="AF17" s="10">
        <v>976000</v>
      </c>
      <c r="AH17" s="10">
        <v>2489408328001</v>
      </c>
      <c r="AJ17" s="10">
        <v>2678634409500</v>
      </c>
      <c r="AL17" s="9">
        <v>4.8</v>
      </c>
    </row>
    <row r="18" spans="1:38" ht="21.75" customHeight="1" x14ac:dyDescent="0.2">
      <c r="A18" s="30" t="s">
        <v>57</v>
      </c>
      <c r="B18" s="30"/>
      <c r="D18" s="8" t="s">
        <v>30</v>
      </c>
      <c r="F18" s="8" t="s">
        <v>30</v>
      </c>
      <c r="H18" s="8" t="s">
        <v>58</v>
      </c>
      <c r="J18" s="8" t="s">
        <v>59</v>
      </c>
      <c r="L18" s="9">
        <v>20.5</v>
      </c>
      <c r="N18" s="9">
        <v>20.5</v>
      </c>
      <c r="P18" s="10">
        <v>520854</v>
      </c>
      <c r="R18" s="10">
        <v>481915643638</v>
      </c>
      <c r="T18" s="10">
        <v>481181865976</v>
      </c>
      <c r="V18" s="10">
        <v>0</v>
      </c>
      <c r="X18" s="10">
        <v>0</v>
      </c>
      <c r="Z18" s="10">
        <v>0</v>
      </c>
      <c r="AB18" s="10">
        <v>0</v>
      </c>
      <c r="AD18" s="10">
        <v>520854</v>
      </c>
      <c r="AF18" s="10">
        <v>922200</v>
      </c>
      <c r="AH18" s="10">
        <v>481915643638</v>
      </c>
      <c r="AJ18" s="10">
        <v>480244498704</v>
      </c>
      <c r="AL18" s="9">
        <v>0.86</v>
      </c>
    </row>
    <row r="19" spans="1:38" ht="21.75" customHeight="1" x14ac:dyDescent="0.2">
      <c r="A19" s="30" t="s">
        <v>60</v>
      </c>
      <c r="B19" s="30"/>
      <c r="D19" s="8" t="s">
        <v>30</v>
      </c>
      <c r="F19" s="8" t="s">
        <v>30</v>
      </c>
      <c r="H19" s="8" t="s">
        <v>61</v>
      </c>
      <c r="J19" s="8" t="s">
        <v>62</v>
      </c>
      <c r="L19" s="9">
        <v>20.5</v>
      </c>
      <c r="N19" s="9">
        <v>20.5</v>
      </c>
      <c r="P19" s="10">
        <v>4262630</v>
      </c>
      <c r="R19" s="10">
        <v>3820306515200</v>
      </c>
      <c r="T19" s="10">
        <v>3807884348244</v>
      </c>
      <c r="V19" s="10">
        <v>0</v>
      </c>
      <c r="X19" s="10">
        <v>0</v>
      </c>
      <c r="Z19" s="10">
        <v>0</v>
      </c>
      <c r="AB19" s="10">
        <v>0</v>
      </c>
      <c r="AD19" s="10">
        <v>4262630</v>
      </c>
      <c r="AF19" s="10">
        <v>893480</v>
      </c>
      <c r="AH19" s="10">
        <v>3820306515200</v>
      </c>
      <c r="AJ19" s="10">
        <v>3807884348244</v>
      </c>
      <c r="AL19" s="9">
        <v>6.82</v>
      </c>
    </row>
    <row r="20" spans="1:38" ht="21.75" customHeight="1" x14ac:dyDescent="0.2">
      <c r="A20" s="30" t="s">
        <v>63</v>
      </c>
      <c r="B20" s="30"/>
      <c r="D20" s="8" t="s">
        <v>30</v>
      </c>
      <c r="F20" s="8" t="s">
        <v>30</v>
      </c>
      <c r="H20" s="8" t="s">
        <v>64</v>
      </c>
      <c r="J20" s="8" t="s">
        <v>65</v>
      </c>
      <c r="L20" s="9">
        <v>23</v>
      </c>
      <c r="N20" s="9">
        <v>23</v>
      </c>
      <c r="P20" s="10">
        <v>1599640</v>
      </c>
      <c r="R20" s="10">
        <v>1502867313231</v>
      </c>
      <c r="T20" s="10">
        <v>1506235904451</v>
      </c>
      <c r="V20" s="10">
        <v>0</v>
      </c>
      <c r="X20" s="10">
        <v>0</v>
      </c>
      <c r="Z20" s="10">
        <v>0</v>
      </c>
      <c r="AB20" s="10">
        <v>0</v>
      </c>
      <c r="AD20" s="10">
        <v>1599640</v>
      </c>
      <c r="AF20" s="10">
        <v>953760</v>
      </c>
      <c r="AH20" s="10">
        <v>1502867313231</v>
      </c>
      <c r="AJ20" s="10">
        <v>1525396118232</v>
      </c>
      <c r="AL20" s="9">
        <v>2.73</v>
      </c>
    </row>
    <row r="21" spans="1:38" ht="21.75" customHeight="1" x14ac:dyDescent="0.2">
      <c r="A21" s="30" t="s">
        <v>66</v>
      </c>
      <c r="B21" s="30"/>
      <c r="D21" s="8" t="s">
        <v>30</v>
      </c>
      <c r="F21" s="8" t="s">
        <v>30</v>
      </c>
      <c r="H21" s="8" t="s">
        <v>67</v>
      </c>
      <c r="J21" s="8" t="s">
        <v>68</v>
      </c>
      <c r="L21" s="9">
        <v>23</v>
      </c>
      <c r="N21" s="9">
        <v>23</v>
      </c>
      <c r="P21" s="10">
        <v>3215000</v>
      </c>
      <c r="R21" s="10">
        <v>3036381076148</v>
      </c>
      <c r="T21" s="10">
        <v>3085679869135</v>
      </c>
      <c r="V21" s="10">
        <v>0</v>
      </c>
      <c r="X21" s="10">
        <v>0</v>
      </c>
      <c r="Z21" s="10">
        <v>0</v>
      </c>
      <c r="AB21" s="10">
        <v>0</v>
      </c>
      <c r="AD21" s="10">
        <v>3215000</v>
      </c>
      <c r="AF21" s="10">
        <v>964070</v>
      </c>
      <c r="AH21" s="10">
        <v>3036381076148</v>
      </c>
      <c r="AJ21" s="10">
        <v>3098923268334</v>
      </c>
      <c r="AL21" s="9">
        <v>5.55</v>
      </c>
    </row>
    <row r="22" spans="1:38" ht="21.75" customHeight="1" x14ac:dyDescent="0.2">
      <c r="A22" s="30" t="s">
        <v>69</v>
      </c>
      <c r="B22" s="30"/>
      <c r="D22" s="8" t="s">
        <v>30</v>
      </c>
      <c r="F22" s="8" t="s">
        <v>30</v>
      </c>
      <c r="H22" s="8" t="s">
        <v>70</v>
      </c>
      <c r="J22" s="8" t="s">
        <v>71</v>
      </c>
      <c r="L22" s="9">
        <v>23</v>
      </c>
      <c r="N22" s="9">
        <v>23</v>
      </c>
      <c r="P22" s="10">
        <v>1000000</v>
      </c>
      <c r="R22" s="10">
        <v>1000000000000</v>
      </c>
      <c r="T22" s="10">
        <v>999818750000</v>
      </c>
      <c r="V22" s="10">
        <v>0</v>
      </c>
      <c r="X22" s="10">
        <v>0</v>
      </c>
      <c r="Z22" s="10">
        <v>0</v>
      </c>
      <c r="AB22" s="10">
        <v>0</v>
      </c>
      <c r="AD22" s="10">
        <v>1000000</v>
      </c>
      <c r="AF22" s="10">
        <v>1000000</v>
      </c>
      <c r="AH22" s="10">
        <v>1000000000000</v>
      </c>
      <c r="AJ22" s="10">
        <v>999818750000</v>
      </c>
      <c r="AL22" s="9">
        <v>1.79</v>
      </c>
    </row>
    <row r="23" spans="1:38" ht="21.75" customHeight="1" x14ac:dyDescent="0.2">
      <c r="A23" s="30" t="s">
        <v>72</v>
      </c>
      <c r="B23" s="30"/>
      <c r="D23" s="8" t="s">
        <v>30</v>
      </c>
      <c r="F23" s="8" t="s">
        <v>30</v>
      </c>
      <c r="H23" s="8" t="s">
        <v>73</v>
      </c>
      <c r="J23" s="8" t="s">
        <v>74</v>
      </c>
      <c r="L23" s="9">
        <v>23</v>
      </c>
      <c r="N23" s="9">
        <v>23</v>
      </c>
      <c r="P23" s="10">
        <v>1500000</v>
      </c>
      <c r="R23" s="10">
        <v>1500000000000</v>
      </c>
      <c r="T23" s="10">
        <v>1349755312500</v>
      </c>
      <c r="V23" s="10">
        <v>0</v>
      </c>
      <c r="X23" s="10">
        <v>0</v>
      </c>
      <c r="Z23" s="10">
        <v>0</v>
      </c>
      <c r="AB23" s="10">
        <v>0</v>
      </c>
      <c r="AD23" s="10">
        <v>1500000</v>
      </c>
      <c r="AF23" s="10">
        <v>900000</v>
      </c>
      <c r="AH23" s="10">
        <v>1500000000000</v>
      </c>
      <c r="AJ23" s="10">
        <v>1349755312500</v>
      </c>
      <c r="AL23" s="9">
        <v>2.42</v>
      </c>
    </row>
    <row r="24" spans="1:38" ht="21.75" customHeight="1" x14ac:dyDescent="0.2">
      <c r="A24" s="30" t="s">
        <v>75</v>
      </c>
      <c r="B24" s="30"/>
      <c r="D24" s="8" t="s">
        <v>30</v>
      </c>
      <c r="F24" s="8" t="s">
        <v>30</v>
      </c>
      <c r="H24" s="8" t="s">
        <v>76</v>
      </c>
      <c r="J24" s="8" t="s">
        <v>77</v>
      </c>
      <c r="L24" s="9">
        <v>18</v>
      </c>
      <c r="N24" s="9">
        <v>18</v>
      </c>
      <c r="P24" s="10">
        <v>3000</v>
      </c>
      <c r="R24" s="10">
        <v>2838529384</v>
      </c>
      <c r="T24" s="10">
        <v>2999456250</v>
      </c>
      <c r="V24" s="10">
        <v>0</v>
      </c>
      <c r="X24" s="10">
        <v>0</v>
      </c>
      <c r="Z24" s="10">
        <v>0</v>
      </c>
      <c r="AB24" s="10">
        <v>0</v>
      </c>
      <c r="AD24" s="10">
        <v>3000</v>
      </c>
      <c r="AF24" s="10">
        <v>1000000</v>
      </c>
      <c r="AH24" s="10">
        <v>2838529384</v>
      </c>
      <c r="AJ24" s="10">
        <v>2999456250</v>
      </c>
      <c r="AL24" s="9">
        <v>0.01</v>
      </c>
    </row>
    <row r="25" spans="1:38" ht="21.75" customHeight="1" x14ac:dyDescent="0.2">
      <c r="A25" s="30" t="s">
        <v>78</v>
      </c>
      <c r="B25" s="30"/>
      <c r="D25" s="8" t="s">
        <v>30</v>
      </c>
      <c r="F25" s="8" t="s">
        <v>30</v>
      </c>
      <c r="H25" s="8" t="s">
        <v>79</v>
      </c>
      <c r="J25" s="8" t="s">
        <v>80</v>
      </c>
      <c r="L25" s="9">
        <v>20.5</v>
      </c>
      <c r="N25" s="9">
        <v>20.5</v>
      </c>
      <c r="P25" s="10">
        <v>4000000</v>
      </c>
      <c r="R25" s="10">
        <v>4000000000000</v>
      </c>
      <c r="T25" s="10">
        <v>3640640014375</v>
      </c>
      <c r="V25" s="10">
        <v>0</v>
      </c>
      <c r="X25" s="10">
        <v>0</v>
      </c>
      <c r="Z25" s="10">
        <v>0</v>
      </c>
      <c r="AB25" s="10">
        <v>0</v>
      </c>
      <c r="AD25" s="10">
        <v>4000000</v>
      </c>
      <c r="AF25" s="10">
        <v>1000000</v>
      </c>
      <c r="AH25" s="10">
        <v>4000000000000</v>
      </c>
      <c r="AJ25" s="10">
        <v>3999275000000</v>
      </c>
      <c r="AL25" s="9">
        <v>7.17</v>
      </c>
    </row>
    <row r="26" spans="1:38" ht="21.75" customHeight="1" x14ac:dyDescent="0.2">
      <c r="A26" s="30" t="s">
        <v>81</v>
      </c>
      <c r="B26" s="30"/>
      <c r="D26" s="8" t="s">
        <v>30</v>
      </c>
      <c r="F26" s="8" t="s">
        <v>30</v>
      </c>
      <c r="H26" s="8" t="s">
        <v>43</v>
      </c>
      <c r="J26" s="8" t="s">
        <v>77</v>
      </c>
      <c r="L26" s="9">
        <v>18</v>
      </c>
      <c r="N26" s="9">
        <v>18</v>
      </c>
      <c r="P26" s="10">
        <v>2000</v>
      </c>
      <c r="R26" s="10">
        <v>1942983098</v>
      </c>
      <c r="T26" s="10">
        <v>1999637500</v>
      </c>
      <c r="V26" s="10">
        <v>0</v>
      </c>
      <c r="X26" s="10">
        <v>0</v>
      </c>
      <c r="Z26" s="10">
        <v>0</v>
      </c>
      <c r="AB26" s="10">
        <v>0</v>
      </c>
      <c r="AD26" s="10">
        <v>2000</v>
      </c>
      <c r="AF26" s="10">
        <v>1000000</v>
      </c>
      <c r="AH26" s="10">
        <v>1942983098</v>
      </c>
      <c r="AJ26" s="10">
        <v>1999637500</v>
      </c>
      <c r="AL26" s="9">
        <v>0</v>
      </c>
    </row>
    <row r="27" spans="1:38" ht="21.75" customHeight="1" x14ac:dyDescent="0.2">
      <c r="A27" s="30" t="s">
        <v>82</v>
      </c>
      <c r="B27" s="30"/>
      <c r="D27" s="8" t="s">
        <v>30</v>
      </c>
      <c r="F27" s="8" t="s">
        <v>30</v>
      </c>
      <c r="H27" s="8" t="s">
        <v>83</v>
      </c>
      <c r="J27" s="8" t="s">
        <v>84</v>
      </c>
      <c r="L27" s="9">
        <v>23</v>
      </c>
      <c r="N27" s="9">
        <v>23</v>
      </c>
      <c r="P27" s="10">
        <v>0</v>
      </c>
      <c r="R27" s="10">
        <v>0</v>
      </c>
      <c r="T27" s="10">
        <v>0</v>
      </c>
      <c r="V27" s="10">
        <v>3504343</v>
      </c>
      <c r="X27" s="10">
        <v>3400999924930</v>
      </c>
      <c r="Z27" s="10">
        <v>0</v>
      </c>
      <c r="AB27" s="10">
        <v>0</v>
      </c>
      <c r="AD27" s="10">
        <v>3504343</v>
      </c>
      <c r="AF27" s="10">
        <v>950000</v>
      </c>
      <c r="AH27" s="10">
        <v>3400999924930</v>
      </c>
      <c r="AJ27" s="10">
        <v>3328522445939</v>
      </c>
      <c r="AL27" s="9">
        <v>5.96</v>
      </c>
    </row>
    <row r="28" spans="1:38" ht="21.75" customHeight="1" x14ac:dyDescent="0.2">
      <c r="A28" s="30" t="s">
        <v>85</v>
      </c>
      <c r="B28" s="30"/>
      <c r="D28" s="8" t="s">
        <v>30</v>
      </c>
      <c r="F28" s="8" t="s">
        <v>30</v>
      </c>
      <c r="H28" s="8" t="s">
        <v>86</v>
      </c>
      <c r="J28" s="8" t="s">
        <v>87</v>
      </c>
      <c r="L28" s="9">
        <v>23</v>
      </c>
      <c r="N28" s="9">
        <v>23</v>
      </c>
      <c r="P28" s="10">
        <v>0</v>
      </c>
      <c r="R28" s="10">
        <v>0</v>
      </c>
      <c r="T28" s="10">
        <v>0</v>
      </c>
      <c r="V28" s="10">
        <v>1000000</v>
      </c>
      <c r="X28" s="10">
        <v>1000000000000</v>
      </c>
      <c r="Z28" s="10">
        <v>0</v>
      </c>
      <c r="AB28" s="10">
        <v>0</v>
      </c>
      <c r="AD28" s="10">
        <v>1000000</v>
      </c>
      <c r="AF28" s="10">
        <v>1000000</v>
      </c>
      <c r="AH28" s="10">
        <v>1000000000000</v>
      </c>
      <c r="AJ28" s="10">
        <v>999818750000</v>
      </c>
      <c r="AL28" s="9">
        <v>1.79</v>
      </c>
    </row>
    <row r="29" spans="1:38" ht="21.75" customHeight="1" x14ac:dyDescent="0.2">
      <c r="A29" s="31" t="s">
        <v>88</v>
      </c>
      <c r="B29" s="31"/>
      <c r="D29" s="11" t="s">
        <v>30</v>
      </c>
      <c r="F29" s="11" t="s">
        <v>30</v>
      </c>
      <c r="H29" s="11" t="s">
        <v>89</v>
      </c>
      <c r="J29" s="11" t="s">
        <v>90</v>
      </c>
      <c r="L29" s="12">
        <v>23</v>
      </c>
      <c r="N29" s="12">
        <v>23</v>
      </c>
      <c r="P29" s="42">
        <v>0</v>
      </c>
      <c r="R29" s="13">
        <v>0</v>
      </c>
      <c r="T29" s="13">
        <v>0</v>
      </c>
      <c r="V29" s="42">
        <v>6000000</v>
      </c>
      <c r="X29" s="13">
        <v>6000000000000</v>
      </c>
      <c r="Z29" s="42">
        <v>0</v>
      </c>
      <c r="AB29" s="13">
        <v>0</v>
      </c>
      <c r="AD29" s="42">
        <v>6000000</v>
      </c>
      <c r="AF29" s="42">
        <v>946317</v>
      </c>
      <c r="AH29" s="13">
        <v>6000000000000</v>
      </c>
      <c r="AJ29" s="13">
        <v>5676872880262</v>
      </c>
      <c r="AL29" s="12">
        <v>10.17</v>
      </c>
    </row>
    <row r="30" spans="1:38" ht="21.75" customHeight="1" x14ac:dyDescent="0.2">
      <c r="A30" s="32" t="s">
        <v>91</v>
      </c>
      <c r="B30" s="32"/>
      <c r="D30" s="15"/>
      <c r="F30" s="15"/>
      <c r="H30" s="15"/>
      <c r="J30" s="15"/>
      <c r="L30" s="15"/>
      <c r="N30" s="15"/>
      <c r="P30" s="42"/>
      <c r="R30" s="15">
        <v>40917561277420</v>
      </c>
      <c r="T30" s="15">
        <v>41736024880257</v>
      </c>
      <c r="V30" s="42"/>
      <c r="X30" s="15">
        <v>10400999924930</v>
      </c>
      <c r="Z30" s="42"/>
      <c r="AB30" s="15">
        <v>263100000000</v>
      </c>
      <c r="AD30" s="42"/>
      <c r="AF30" s="42"/>
      <c r="AH30" s="15">
        <v>51076728382389</v>
      </c>
      <c r="AJ30" s="15">
        <v>52301920861199</v>
      </c>
      <c r="AL30" s="16">
        <v>93.71</v>
      </c>
    </row>
  </sheetData>
  <mergeCells count="33"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/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75" customHeight="1" x14ac:dyDescent="0.2">
      <c r="A2" s="25" t="s">
        <v>108</v>
      </c>
      <c r="B2" s="25"/>
      <c r="C2" s="25"/>
      <c r="D2" s="25"/>
      <c r="E2" s="25"/>
      <c r="F2" s="25"/>
    </row>
    <row r="3" spans="1:6" ht="21.75" customHeight="1" x14ac:dyDescent="0.2">
      <c r="A3" s="25" t="s">
        <v>2</v>
      </c>
      <c r="B3" s="25"/>
      <c r="C3" s="25"/>
      <c r="D3" s="25"/>
      <c r="E3" s="25"/>
      <c r="F3" s="25"/>
    </row>
    <row r="4" spans="1:6" ht="14.45" customHeight="1" x14ac:dyDescent="0.2"/>
    <row r="5" spans="1:6" ht="29.1" customHeight="1" x14ac:dyDescent="0.2">
      <c r="A5" s="1" t="s">
        <v>156</v>
      </c>
      <c r="B5" s="26" t="s">
        <v>123</v>
      </c>
      <c r="C5" s="26"/>
      <c r="D5" s="26"/>
      <c r="E5" s="26"/>
      <c r="F5" s="26"/>
    </row>
    <row r="6" spans="1:6" ht="14.45" customHeight="1" x14ac:dyDescent="0.2">
      <c r="D6" s="2" t="s">
        <v>127</v>
      </c>
      <c r="F6" s="2" t="s">
        <v>5</v>
      </c>
    </row>
    <row r="7" spans="1:6" ht="14.45" customHeight="1" x14ac:dyDescent="0.2">
      <c r="A7" s="27" t="s">
        <v>123</v>
      </c>
      <c r="B7" s="27"/>
      <c r="D7" s="4" t="s">
        <v>105</v>
      </c>
      <c r="F7" s="4" t="s">
        <v>105</v>
      </c>
    </row>
    <row r="8" spans="1:6" ht="21.75" customHeight="1" x14ac:dyDescent="0.2">
      <c r="A8" s="29" t="s">
        <v>123</v>
      </c>
      <c r="B8" s="29"/>
      <c r="D8" s="7">
        <v>0</v>
      </c>
      <c r="F8" s="7">
        <v>0</v>
      </c>
    </row>
    <row r="9" spans="1:6" ht="21.75" customHeight="1" x14ac:dyDescent="0.2">
      <c r="A9" s="30" t="s">
        <v>157</v>
      </c>
      <c r="B9" s="30"/>
      <c r="D9" s="10">
        <v>0</v>
      </c>
      <c r="F9" s="10">
        <v>417911301</v>
      </c>
    </row>
    <row r="10" spans="1:6" ht="21.75" customHeight="1" x14ac:dyDescent="0.2">
      <c r="A10" s="31" t="s">
        <v>158</v>
      </c>
      <c r="B10" s="31"/>
      <c r="D10" s="13">
        <v>0</v>
      </c>
      <c r="F10" s="13">
        <v>71230744</v>
      </c>
    </row>
    <row r="11" spans="1:6" ht="21.75" customHeight="1" x14ac:dyDescent="0.2">
      <c r="A11" s="32" t="s">
        <v>91</v>
      </c>
      <c r="B11" s="32"/>
      <c r="D11" s="15">
        <v>0</v>
      </c>
      <c r="F11" s="15">
        <v>489142045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4.45" customHeight="1" x14ac:dyDescent="0.2"/>
    <row r="5" spans="1:19" ht="14.45" customHeight="1" x14ac:dyDescent="0.2">
      <c r="A5" s="26" t="s">
        <v>130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4.45" customHeight="1" x14ac:dyDescent="0.2">
      <c r="A6" s="27" t="s">
        <v>14</v>
      </c>
      <c r="C6" s="27" t="s">
        <v>159</v>
      </c>
      <c r="D6" s="27"/>
      <c r="E6" s="27"/>
      <c r="F6" s="27"/>
      <c r="G6" s="27"/>
      <c r="I6" s="27" t="s">
        <v>127</v>
      </c>
      <c r="J6" s="27"/>
      <c r="K6" s="27"/>
      <c r="L6" s="27"/>
      <c r="M6" s="27"/>
      <c r="O6" s="27" t="s">
        <v>128</v>
      </c>
      <c r="P6" s="27"/>
      <c r="Q6" s="27"/>
      <c r="R6" s="27"/>
      <c r="S6" s="27"/>
    </row>
    <row r="7" spans="1:19" ht="29.1" customHeight="1" x14ac:dyDescent="0.2">
      <c r="A7" s="27"/>
      <c r="C7" s="20" t="s">
        <v>160</v>
      </c>
      <c r="D7" s="3"/>
      <c r="E7" s="20" t="s">
        <v>161</v>
      </c>
      <c r="F7" s="3"/>
      <c r="G7" s="20" t="s">
        <v>162</v>
      </c>
      <c r="I7" s="20" t="s">
        <v>163</v>
      </c>
      <c r="J7" s="3"/>
      <c r="K7" s="20" t="s">
        <v>164</v>
      </c>
      <c r="L7" s="3"/>
      <c r="M7" s="20" t="s">
        <v>165</v>
      </c>
      <c r="O7" s="20" t="s">
        <v>163</v>
      </c>
      <c r="P7" s="3"/>
      <c r="Q7" s="20" t="s">
        <v>164</v>
      </c>
      <c r="R7" s="3"/>
      <c r="S7" s="20" t="s">
        <v>165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33" sqref="A30:I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4.45" customHeight="1" x14ac:dyDescent="0.2"/>
    <row r="5" spans="1:11" ht="14.45" customHeight="1" x14ac:dyDescent="0.2">
      <c r="A5" s="26" t="s">
        <v>135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4.45" customHeight="1" x14ac:dyDescent="0.2">
      <c r="I6" s="2" t="s">
        <v>127</v>
      </c>
      <c r="K6" s="2" t="s">
        <v>128</v>
      </c>
    </row>
    <row r="7" spans="1:11" ht="29.1" customHeight="1" x14ac:dyDescent="0.2">
      <c r="A7" s="2" t="s">
        <v>166</v>
      </c>
      <c r="C7" s="19" t="s">
        <v>167</v>
      </c>
      <c r="E7" s="19" t="s">
        <v>168</v>
      </c>
      <c r="G7" s="19" t="s">
        <v>169</v>
      </c>
      <c r="I7" s="20" t="s">
        <v>170</v>
      </c>
      <c r="K7" s="20" t="s">
        <v>170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35"/>
  <sheetViews>
    <sheetView rightToLeft="1" topLeftCell="A8" workbookViewId="0">
      <selection activeCell="P8" sqref="P8:P30"/>
    </sheetView>
  </sheetViews>
  <sheetFormatPr defaultRowHeight="12.75" x14ac:dyDescent="0.2"/>
  <cols>
    <col min="1" max="1" width="39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7.7109375" bestFit="1" customWidth="1"/>
    <col min="17" max="17" width="1.28515625" customWidth="1"/>
    <col min="18" max="18" width="10.7109375" bestFit="1" customWidth="1"/>
    <col min="19" max="19" width="1.28515625" customWidth="1"/>
    <col min="20" max="20" width="17.7109375" bestFit="1" customWidth="1"/>
    <col min="21" max="21" width="0.28515625" customWidth="1"/>
    <col min="22" max="22" width="41.28515625" bestFit="1" customWidth="1"/>
    <col min="23" max="23" width="14" bestFit="1" customWidth="1"/>
  </cols>
  <sheetData>
    <row r="1" spans="1:2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3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3" ht="14.45" customHeight="1" x14ac:dyDescent="0.2"/>
    <row r="5" spans="1:23" ht="14.45" customHeight="1" x14ac:dyDescent="0.2">
      <c r="A5" s="26" t="s">
        <v>171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3" ht="14.45" customHeight="1" x14ac:dyDescent="0.2">
      <c r="A6" s="27" t="s">
        <v>111</v>
      </c>
      <c r="J6" s="27" t="s">
        <v>127</v>
      </c>
      <c r="K6" s="27"/>
      <c r="L6" s="27"/>
      <c r="M6" s="27"/>
      <c r="N6" s="27"/>
      <c r="P6" s="27" t="s">
        <v>128</v>
      </c>
      <c r="Q6" s="27"/>
      <c r="R6" s="27"/>
      <c r="S6" s="27"/>
      <c r="T6" s="27"/>
    </row>
    <row r="7" spans="1:23" ht="29.1" customHeight="1" x14ac:dyDescent="0.2">
      <c r="A7" s="27"/>
      <c r="C7" s="19" t="s">
        <v>172</v>
      </c>
      <c r="E7" s="36" t="s">
        <v>27</v>
      </c>
      <c r="F7" s="36"/>
      <c r="H7" s="19" t="s">
        <v>173</v>
      </c>
      <c r="J7" s="20" t="s">
        <v>174</v>
      </c>
      <c r="K7" s="3"/>
      <c r="L7" s="20" t="s">
        <v>164</v>
      </c>
      <c r="M7" s="3"/>
      <c r="N7" s="66" t="s">
        <v>175</v>
      </c>
      <c r="P7" s="20" t="s">
        <v>174</v>
      </c>
      <c r="Q7" s="3"/>
      <c r="R7" s="20" t="s">
        <v>164</v>
      </c>
      <c r="S7" s="3"/>
      <c r="T7" s="66" t="s">
        <v>175</v>
      </c>
    </row>
    <row r="8" spans="1:23" ht="21.75" customHeight="1" x14ac:dyDescent="0.2">
      <c r="A8" s="5" t="s">
        <v>88</v>
      </c>
      <c r="C8" s="3"/>
      <c r="E8" s="5" t="s">
        <v>90</v>
      </c>
      <c r="F8" s="3"/>
      <c r="H8" s="21">
        <v>23</v>
      </c>
      <c r="J8" s="7">
        <v>133629625336</v>
      </c>
      <c r="L8" s="7">
        <v>0</v>
      </c>
      <c r="N8" s="42">
        <f>J8-L8</f>
        <v>133629625336</v>
      </c>
      <c r="P8" s="7">
        <v>133629625336</v>
      </c>
      <c r="R8" s="7">
        <v>0</v>
      </c>
      <c r="T8" s="42">
        <f>P8-R8</f>
        <v>133629625336</v>
      </c>
      <c r="W8" s="51"/>
    </row>
    <row r="9" spans="1:23" ht="21.75" customHeight="1" x14ac:dyDescent="0.2">
      <c r="A9" s="8" t="s">
        <v>45</v>
      </c>
      <c r="E9" s="8" t="s">
        <v>47</v>
      </c>
      <c r="H9" s="22">
        <v>23</v>
      </c>
      <c r="J9" s="10">
        <v>55050979842</v>
      </c>
      <c r="L9" s="10">
        <v>0</v>
      </c>
      <c r="N9" s="42">
        <f t="shared" ref="N9:N30" si="0">J9-L9</f>
        <v>55050979842</v>
      </c>
      <c r="P9" s="10">
        <v>167509551994</v>
      </c>
      <c r="R9" s="10">
        <v>0</v>
      </c>
      <c r="T9" s="42">
        <f t="shared" ref="T9:T28" si="1">P9-R9</f>
        <v>167509551994</v>
      </c>
      <c r="W9" s="51"/>
    </row>
    <row r="10" spans="1:23" ht="21.75" customHeight="1" x14ac:dyDescent="0.2">
      <c r="A10" s="8" t="s">
        <v>85</v>
      </c>
      <c r="E10" s="8" t="s">
        <v>87</v>
      </c>
      <c r="H10" s="22">
        <v>23</v>
      </c>
      <c r="J10" s="10">
        <v>15302129311</v>
      </c>
      <c r="L10" s="10">
        <v>0</v>
      </c>
      <c r="N10" s="42">
        <f t="shared" si="0"/>
        <v>15302129311</v>
      </c>
      <c r="P10" s="10">
        <v>15302129311</v>
      </c>
      <c r="R10" s="10">
        <v>0</v>
      </c>
      <c r="T10" s="42">
        <f t="shared" si="1"/>
        <v>15302129311</v>
      </c>
      <c r="W10" s="51"/>
    </row>
    <row r="11" spans="1:23" ht="21.75" customHeight="1" x14ac:dyDescent="0.2">
      <c r="A11" s="63" t="s">
        <v>48</v>
      </c>
      <c r="C11" s="52"/>
      <c r="E11" s="63" t="s">
        <v>50</v>
      </c>
      <c r="H11" s="64">
        <v>18.5</v>
      </c>
      <c r="J11" s="42">
        <v>934257</v>
      </c>
      <c r="L11" s="42">
        <v>0</v>
      </c>
      <c r="N11" s="42">
        <f t="shared" si="0"/>
        <v>934257</v>
      </c>
      <c r="P11" s="42">
        <v>4111315</v>
      </c>
      <c r="R11" s="42">
        <v>0</v>
      </c>
      <c r="T11" s="42">
        <f t="shared" si="1"/>
        <v>4111315</v>
      </c>
      <c r="W11" s="51"/>
    </row>
    <row r="12" spans="1:23" ht="21.75" customHeight="1" x14ac:dyDescent="0.2">
      <c r="A12" s="8" t="s">
        <v>140</v>
      </c>
      <c r="E12" s="8" t="s">
        <v>177</v>
      </c>
      <c r="H12" s="22">
        <v>18</v>
      </c>
      <c r="J12" s="10">
        <v>12356061610</v>
      </c>
      <c r="L12" s="10">
        <v>0</v>
      </c>
      <c r="N12" s="42">
        <f t="shared" si="0"/>
        <v>12356061610</v>
      </c>
      <c r="P12" s="10">
        <v>37920327010</v>
      </c>
      <c r="R12" s="10">
        <v>0</v>
      </c>
      <c r="T12" s="42">
        <f t="shared" si="1"/>
        <v>37920327010</v>
      </c>
      <c r="W12" s="51"/>
    </row>
    <row r="13" spans="1:23" ht="21.75" customHeight="1" x14ac:dyDescent="0.2">
      <c r="A13" s="8" t="s">
        <v>141</v>
      </c>
      <c r="E13" s="8" t="s">
        <v>178</v>
      </c>
      <c r="H13" s="22">
        <v>18</v>
      </c>
      <c r="J13" s="10">
        <v>3360151642</v>
      </c>
      <c r="L13" s="10">
        <v>0</v>
      </c>
      <c r="N13" s="42">
        <f t="shared" si="0"/>
        <v>3360151642</v>
      </c>
      <c r="P13" s="10">
        <v>10312189522</v>
      </c>
      <c r="R13" s="10">
        <v>0</v>
      </c>
      <c r="T13" s="42">
        <f t="shared" si="1"/>
        <v>10312189522</v>
      </c>
      <c r="W13" s="51"/>
    </row>
    <row r="14" spans="1:23" ht="21.75" customHeight="1" x14ac:dyDescent="0.2">
      <c r="A14" s="8" t="s">
        <v>51</v>
      </c>
      <c r="E14" s="8" t="s">
        <v>53</v>
      </c>
      <c r="H14" s="22">
        <v>17</v>
      </c>
      <c r="J14" s="10">
        <v>1455592692</v>
      </c>
      <c r="L14" s="10">
        <v>0</v>
      </c>
      <c r="N14" s="42">
        <f t="shared" si="0"/>
        <v>1455592692</v>
      </c>
      <c r="P14" s="10">
        <v>9148775203</v>
      </c>
      <c r="R14" s="10">
        <v>0</v>
      </c>
      <c r="T14" s="42">
        <f t="shared" si="1"/>
        <v>9148775203</v>
      </c>
      <c r="W14" s="51"/>
    </row>
    <row r="15" spans="1:23" ht="21.75" customHeight="1" x14ac:dyDescent="0.2">
      <c r="A15" s="8" t="s">
        <v>54</v>
      </c>
      <c r="E15" s="8" t="s">
        <v>56</v>
      </c>
      <c r="H15" s="22">
        <v>20.5</v>
      </c>
      <c r="J15" s="10">
        <v>43973634728</v>
      </c>
      <c r="L15" s="10">
        <v>0</v>
      </c>
      <c r="N15" s="42">
        <f t="shared" si="0"/>
        <v>43973634728</v>
      </c>
      <c r="P15" s="10">
        <v>138870884971</v>
      </c>
      <c r="R15" s="10">
        <v>0</v>
      </c>
      <c r="T15" s="42">
        <f t="shared" si="1"/>
        <v>138870884971</v>
      </c>
      <c r="W15" s="51"/>
    </row>
    <row r="16" spans="1:23" ht="21.75" customHeight="1" x14ac:dyDescent="0.2">
      <c r="A16" s="8" t="s">
        <v>139</v>
      </c>
      <c r="E16" s="8" t="s">
        <v>176</v>
      </c>
      <c r="H16" s="22">
        <v>20.5</v>
      </c>
      <c r="J16" s="10">
        <v>0</v>
      </c>
      <c r="L16" s="10">
        <v>0</v>
      </c>
      <c r="N16" s="42">
        <f t="shared" si="0"/>
        <v>0</v>
      </c>
      <c r="P16" s="10">
        <v>760336931</v>
      </c>
      <c r="R16" s="10">
        <v>0</v>
      </c>
      <c r="T16" s="42">
        <f t="shared" si="1"/>
        <v>760336931</v>
      </c>
      <c r="W16" s="51"/>
    </row>
    <row r="17" spans="1:23" ht="21.75" customHeight="1" x14ac:dyDescent="0.2">
      <c r="A17" s="8" t="s">
        <v>57</v>
      </c>
      <c r="E17" s="8" t="s">
        <v>59</v>
      </c>
      <c r="H17" s="22">
        <v>20.5</v>
      </c>
      <c r="J17" s="10">
        <v>9463709440</v>
      </c>
      <c r="L17" s="10">
        <v>0</v>
      </c>
      <c r="N17" s="42">
        <f t="shared" si="0"/>
        <v>9463709440</v>
      </c>
      <c r="P17" s="10">
        <v>27489031039</v>
      </c>
      <c r="R17" s="10">
        <v>0</v>
      </c>
      <c r="T17" s="42">
        <f t="shared" si="1"/>
        <v>27489031039</v>
      </c>
      <c r="W17" s="51"/>
    </row>
    <row r="18" spans="1:23" ht="21.75" customHeight="1" x14ac:dyDescent="0.2">
      <c r="A18" s="8" t="s">
        <v>60</v>
      </c>
      <c r="E18" s="8" t="s">
        <v>62</v>
      </c>
      <c r="H18" s="22">
        <v>20.5</v>
      </c>
      <c r="J18" s="10">
        <v>72194024694</v>
      </c>
      <c r="L18" s="10">
        <v>0</v>
      </c>
      <c r="N18" s="42">
        <f t="shared" si="0"/>
        <v>72194024694</v>
      </c>
      <c r="P18" s="10">
        <v>115221468568</v>
      </c>
      <c r="R18" s="10">
        <v>0</v>
      </c>
      <c r="T18" s="42">
        <f t="shared" si="1"/>
        <v>115221468568</v>
      </c>
      <c r="W18" s="51"/>
    </row>
    <row r="19" spans="1:23" ht="21.75" customHeight="1" x14ac:dyDescent="0.2">
      <c r="A19" s="8" t="s">
        <v>63</v>
      </c>
      <c r="E19" s="8" t="s">
        <v>65</v>
      </c>
      <c r="H19" s="22">
        <v>23</v>
      </c>
      <c r="J19" s="10">
        <v>32484525401</v>
      </c>
      <c r="L19" s="10">
        <v>0</v>
      </c>
      <c r="N19" s="42">
        <f t="shared" si="0"/>
        <v>32484525401</v>
      </c>
      <c r="P19" s="10">
        <v>95380607393</v>
      </c>
      <c r="R19" s="10">
        <v>0</v>
      </c>
      <c r="T19" s="42">
        <f t="shared" si="1"/>
        <v>95380607393</v>
      </c>
      <c r="W19" s="51"/>
    </row>
    <row r="20" spans="1:23" ht="21.75" customHeight="1" x14ac:dyDescent="0.2">
      <c r="A20" s="8" t="s">
        <v>66</v>
      </c>
      <c r="E20" s="8" t="s">
        <v>68</v>
      </c>
      <c r="H20" s="22">
        <v>23</v>
      </c>
      <c r="J20" s="10">
        <v>65127673321</v>
      </c>
      <c r="L20" s="10">
        <v>0</v>
      </c>
      <c r="N20" s="42">
        <f t="shared" si="0"/>
        <v>65127673321</v>
      </c>
      <c r="P20" s="10">
        <v>166478340015</v>
      </c>
      <c r="R20" s="10">
        <v>0</v>
      </c>
      <c r="T20" s="42">
        <f t="shared" si="1"/>
        <v>166478340015</v>
      </c>
      <c r="W20" s="51"/>
    </row>
    <row r="21" spans="1:23" ht="21.75" customHeight="1" x14ac:dyDescent="0.2">
      <c r="A21" s="63" t="s">
        <v>82</v>
      </c>
      <c r="C21" s="52"/>
      <c r="E21" s="63" t="s">
        <v>84</v>
      </c>
      <c r="F21" s="52"/>
      <c r="H21" s="64">
        <v>23</v>
      </c>
      <c r="J21" s="42">
        <v>17639483904</v>
      </c>
      <c r="L21" s="42">
        <v>0</v>
      </c>
      <c r="N21" s="42">
        <f t="shared" si="0"/>
        <v>17639483904</v>
      </c>
      <c r="P21" s="42">
        <v>17639483904</v>
      </c>
      <c r="R21" s="42">
        <v>0</v>
      </c>
      <c r="T21" s="42">
        <f t="shared" si="1"/>
        <v>17639483904</v>
      </c>
      <c r="W21" s="51"/>
    </row>
    <row r="22" spans="1:23" ht="21.75" customHeight="1" x14ac:dyDescent="0.2">
      <c r="A22" s="8" t="s">
        <v>69</v>
      </c>
      <c r="E22" s="8" t="s">
        <v>71</v>
      </c>
      <c r="H22" s="22">
        <v>23</v>
      </c>
      <c r="J22" s="10">
        <v>27390276555</v>
      </c>
      <c r="L22" s="10">
        <v>0</v>
      </c>
      <c r="N22" s="42">
        <f t="shared" si="0"/>
        <v>27390276555</v>
      </c>
      <c r="P22" s="10">
        <v>41999166273</v>
      </c>
      <c r="R22" s="10">
        <v>0</v>
      </c>
      <c r="T22" s="42">
        <f t="shared" si="1"/>
        <v>41999166273</v>
      </c>
      <c r="W22" s="51"/>
    </row>
    <row r="23" spans="1:23" ht="21.75" customHeight="1" x14ac:dyDescent="0.2">
      <c r="A23" s="8" t="s">
        <v>72</v>
      </c>
      <c r="E23" s="8" t="s">
        <v>74</v>
      </c>
      <c r="H23" s="22">
        <v>23</v>
      </c>
      <c r="J23" s="10">
        <v>28188353826</v>
      </c>
      <c r="L23" s="10">
        <v>0</v>
      </c>
      <c r="N23" s="42">
        <f t="shared" si="0"/>
        <v>28188353826</v>
      </c>
      <c r="P23" s="10">
        <v>84813695049</v>
      </c>
      <c r="R23" s="10">
        <v>0</v>
      </c>
      <c r="T23" s="42">
        <f t="shared" si="1"/>
        <v>84813695049</v>
      </c>
      <c r="W23" s="51"/>
    </row>
    <row r="24" spans="1:23" ht="21.75" customHeight="1" x14ac:dyDescent="0.2">
      <c r="A24" s="8" t="s">
        <v>143</v>
      </c>
      <c r="E24" s="8" t="s">
        <v>180</v>
      </c>
      <c r="H24" s="22">
        <v>18</v>
      </c>
      <c r="J24" s="10">
        <v>50000000000</v>
      </c>
      <c r="L24" s="10">
        <v>0</v>
      </c>
      <c r="N24" s="42">
        <f t="shared" si="0"/>
        <v>50000000000</v>
      </c>
      <c r="P24" s="10">
        <v>50000000000</v>
      </c>
      <c r="R24" s="10">
        <v>0</v>
      </c>
      <c r="T24" s="42">
        <f t="shared" si="1"/>
        <v>50000000000</v>
      </c>
      <c r="W24" s="51"/>
    </row>
    <row r="25" spans="1:23" ht="21.75" customHeight="1" x14ac:dyDescent="0.2">
      <c r="A25" s="8" t="s">
        <v>75</v>
      </c>
      <c r="E25" s="8" t="s">
        <v>77</v>
      </c>
      <c r="H25" s="22">
        <v>18</v>
      </c>
      <c r="J25" s="10">
        <v>45542742</v>
      </c>
      <c r="L25" s="10">
        <v>0</v>
      </c>
      <c r="N25" s="42">
        <f t="shared" si="0"/>
        <v>45542742</v>
      </c>
      <c r="P25" s="10">
        <v>133142926</v>
      </c>
      <c r="R25" s="10">
        <v>0</v>
      </c>
      <c r="T25" s="42">
        <f t="shared" si="1"/>
        <v>133142926</v>
      </c>
      <c r="W25" s="51"/>
    </row>
    <row r="26" spans="1:23" ht="21.75" customHeight="1" x14ac:dyDescent="0.2">
      <c r="A26" s="8" t="s">
        <v>78</v>
      </c>
      <c r="E26" s="8" t="s">
        <v>80</v>
      </c>
      <c r="H26" s="22">
        <v>20.5</v>
      </c>
      <c r="J26" s="10">
        <v>130871108125</v>
      </c>
      <c r="L26" s="10">
        <v>0</v>
      </c>
      <c r="N26" s="42">
        <f t="shared" si="0"/>
        <v>130871108125</v>
      </c>
      <c r="P26" s="10">
        <v>448275515681</v>
      </c>
      <c r="R26" s="10">
        <v>0</v>
      </c>
      <c r="T26" s="42">
        <f t="shared" si="1"/>
        <v>448275515681</v>
      </c>
      <c r="W26" s="51"/>
    </row>
    <row r="27" spans="1:23" ht="21.75" customHeight="1" x14ac:dyDescent="0.2">
      <c r="A27" s="8" t="s">
        <v>142</v>
      </c>
      <c r="E27" s="8" t="s">
        <v>179</v>
      </c>
      <c r="H27" s="22">
        <v>18</v>
      </c>
      <c r="J27" s="10">
        <v>6380784662</v>
      </c>
      <c r="L27" s="10">
        <v>0</v>
      </c>
      <c r="N27" s="42">
        <f t="shared" si="0"/>
        <v>6380784662</v>
      </c>
      <c r="P27" s="10">
        <v>20560306202</v>
      </c>
      <c r="R27" s="10">
        <v>0</v>
      </c>
      <c r="T27" s="42">
        <f t="shared" si="1"/>
        <v>20560306202</v>
      </c>
      <c r="W27" s="51"/>
    </row>
    <row r="28" spans="1:23" ht="21.75" customHeight="1" x14ac:dyDescent="0.2">
      <c r="A28" s="8" t="s">
        <v>81</v>
      </c>
      <c r="E28" s="8" t="s">
        <v>77</v>
      </c>
      <c r="H28" s="22">
        <v>18</v>
      </c>
      <c r="J28" s="10">
        <v>30361828</v>
      </c>
      <c r="L28" s="10">
        <v>0</v>
      </c>
      <c r="N28" s="42">
        <f t="shared" si="0"/>
        <v>30361828</v>
      </c>
      <c r="P28" s="10">
        <v>88761951</v>
      </c>
      <c r="R28" s="10">
        <v>0</v>
      </c>
      <c r="T28" s="42">
        <f t="shared" si="1"/>
        <v>88761951</v>
      </c>
      <c r="W28" s="51"/>
    </row>
    <row r="29" spans="1:23" ht="21.75" customHeight="1" x14ac:dyDescent="0.2">
      <c r="A29" s="8" t="s">
        <v>29</v>
      </c>
      <c r="E29" s="8"/>
      <c r="H29" s="22" t="s">
        <v>213</v>
      </c>
      <c r="J29" s="10">
        <v>106506843060</v>
      </c>
      <c r="L29" s="10">
        <v>0</v>
      </c>
      <c r="N29" s="42">
        <f t="shared" si="0"/>
        <v>106506843060</v>
      </c>
      <c r="P29" s="10">
        <v>143266209948</v>
      </c>
      <c r="R29" s="10">
        <v>0</v>
      </c>
      <c r="T29" s="42">
        <f t="shared" ref="T29:T30" si="2">P29-R29</f>
        <v>143266209948</v>
      </c>
      <c r="W29" s="51"/>
    </row>
    <row r="30" spans="1:23" ht="21.75" customHeight="1" x14ac:dyDescent="0.2">
      <c r="A30" s="11" t="s">
        <v>33</v>
      </c>
      <c r="C30" s="23"/>
      <c r="E30" s="11"/>
      <c r="H30" s="24" t="s">
        <v>213</v>
      </c>
      <c r="J30" s="13">
        <v>47786593710</v>
      </c>
      <c r="L30" s="13">
        <v>0</v>
      </c>
      <c r="N30" s="42">
        <f t="shared" si="0"/>
        <v>47786593710</v>
      </c>
      <c r="P30" s="13">
        <v>330171213488</v>
      </c>
      <c r="R30" s="10">
        <v>0</v>
      </c>
      <c r="T30" s="67">
        <f t="shared" si="2"/>
        <v>330171213488</v>
      </c>
      <c r="W30" s="51"/>
    </row>
    <row r="31" spans="1:23" ht="21.75" customHeight="1" thickBot="1" x14ac:dyDescent="0.25">
      <c r="A31" s="14" t="s">
        <v>91</v>
      </c>
      <c r="C31" s="15"/>
      <c r="E31" s="15"/>
      <c r="H31" s="15"/>
      <c r="J31" s="15">
        <f>SUM(J8:J30)</f>
        <v>859238390686</v>
      </c>
      <c r="L31" s="15">
        <v>0</v>
      </c>
      <c r="N31" s="15">
        <f>SUM(N8:N30)</f>
        <v>859238390686</v>
      </c>
      <c r="P31" s="15">
        <f>SUM(P8:P30)</f>
        <v>2054974874030</v>
      </c>
      <c r="R31" s="15">
        <f>SUM(R8:R30)</f>
        <v>0</v>
      </c>
      <c r="T31" s="65">
        <f>SUM(T8:T30)</f>
        <v>2054974874030</v>
      </c>
      <c r="U31" s="51">
        <f>SUM(P31:T31)</f>
        <v>4109949748060</v>
      </c>
    </row>
    <row r="32" spans="1:23" ht="13.5" thickTop="1" x14ac:dyDescent="0.2"/>
    <row r="35" spans="23:23" x14ac:dyDescent="0.2">
      <c r="W35" s="51"/>
    </row>
  </sheetData>
  <sortState xmlns:xlrd2="http://schemas.microsoft.com/office/spreadsheetml/2017/richdata2" ref="A8:T30">
    <sortCondition ref="A8:A30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workbookViewId="0">
      <selection activeCell="I8" sqref="I8:I19"/>
    </sheetView>
  </sheetViews>
  <sheetFormatPr defaultRowHeight="12.75" x14ac:dyDescent="0.2"/>
  <cols>
    <col min="1" max="1" width="40" customWidth="1"/>
    <col min="2" max="2" width="1.28515625" customWidth="1"/>
    <col min="3" max="3" width="16.140625" bestFit="1" customWidth="1"/>
    <col min="4" max="4" width="1.28515625" customWidth="1"/>
    <col min="5" max="5" width="14.5703125" bestFit="1" customWidth="1"/>
    <col min="6" max="6" width="1.28515625" customWidth="1"/>
    <col min="7" max="7" width="16" bestFit="1" customWidth="1"/>
    <col min="8" max="8" width="1.28515625" customWidth="1"/>
    <col min="9" max="9" width="17.7109375" bestFit="1" customWidth="1"/>
    <col min="10" max="10" width="1.28515625" customWidth="1"/>
    <col min="11" max="11" width="13.7109375" bestFit="1" customWidth="1"/>
    <col min="12" max="12" width="1.28515625" customWidth="1"/>
    <col min="13" max="13" width="17.5703125" bestFit="1" customWidth="1"/>
    <col min="14" max="14" width="0.28515625" customWidth="1"/>
  </cols>
  <sheetData>
    <row r="1" spans="1:1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45" customHeight="1" x14ac:dyDescent="0.2"/>
    <row r="5" spans="1:13" ht="14.45" customHeight="1" x14ac:dyDescent="0.2">
      <c r="A5" s="26" t="s">
        <v>181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45" customHeight="1" x14ac:dyDescent="0.2">
      <c r="A6" s="27" t="s">
        <v>111</v>
      </c>
      <c r="C6" s="27" t="s">
        <v>127</v>
      </c>
      <c r="D6" s="27"/>
      <c r="E6" s="27"/>
      <c r="F6" s="27"/>
      <c r="G6" s="27"/>
      <c r="I6" s="27" t="s">
        <v>128</v>
      </c>
      <c r="J6" s="27"/>
      <c r="K6" s="27"/>
      <c r="L6" s="27"/>
      <c r="M6" s="27"/>
    </row>
    <row r="7" spans="1:13" ht="29.1" customHeight="1" x14ac:dyDescent="0.2">
      <c r="A7" s="27"/>
      <c r="C7" s="20" t="s">
        <v>174</v>
      </c>
      <c r="D7" s="3"/>
      <c r="E7" s="20" t="s">
        <v>164</v>
      </c>
      <c r="F7" s="3"/>
      <c r="G7" s="20" t="s">
        <v>175</v>
      </c>
      <c r="I7" s="20" t="s">
        <v>174</v>
      </c>
      <c r="J7" s="3"/>
      <c r="K7" s="20" t="s">
        <v>164</v>
      </c>
      <c r="L7" s="3"/>
      <c r="M7" s="20" t="s">
        <v>175</v>
      </c>
    </row>
    <row r="8" spans="1:13" ht="21.75" customHeight="1" x14ac:dyDescent="0.2">
      <c r="A8" s="5" t="s">
        <v>202</v>
      </c>
      <c r="C8" s="7">
        <v>250176</v>
      </c>
      <c r="E8" s="7">
        <v>0</v>
      </c>
      <c r="G8" s="7">
        <v>250176</v>
      </c>
      <c r="I8" s="7">
        <v>749694</v>
      </c>
      <c r="K8" s="7">
        <v>0</v>
      </c>
      <c r="M8" s="7">
        <v>749694</v>
      </c>
    </row>
    <row r="9" spans="1:13" ht="21.75" customHeight="1" x14ac:dyDescent="0.2">
      <c r="A9" s="8" t="s">
        <v>204</v>
      </c>
      <c r="C9" s="10">
        <v>4052</v>
      </c>
      <c r="E9" s="10">
        <v>0</v>
      </c>
      <c r="G9" s="10">
        <v>4052</v>
      </c>
      <c r="I9" s="10">
        <v>16175</v>
      </c>
      <c r="K9" s="10">
        <v>0</v>
      </c>
      <c r="M9" s="10">
        <v>16175</v>
      </c>
    </row>
    <row r="10" spans="1:13" ht="21.75" customHeight="1" x14ac:dyDescent="0.2">
      <c r="A10" s="8" t="s">
        <v>208</v>
      </c>
      <c r="C10" s="10">
        <v>32679452025</v>
      </c>
      <c r="E10" s="10">
        <v>-220235993</v>
      </c>
      <c r="G10" s="10">
        <v>32899688018</v>
      </c>
      <c r="I10" s="10">
        <v>121840438616</v>
      </c>
      <c r="K10" s="10">
        <v>2180364</v>
      </c>
      <c r="M10" s="10">
        <v>121838258252</v>
      </c>
    </row>
    <row r="11" spans="1:13" ht="21.75" customHeight="1" x14ac:dyDescent="0.2">
      <c r="A11" s="8" t="s">
        <v>201</v>
      </c>
      <c r="C11" s="10">
        <v>223533245094</v>
      </c>
      <c r="E11" s="10">
        <v>-1074000769</v>
      </c>
      <c r="G11" s="10">
        <v>224607245863</v>
      </c>
      <c r="I11" s="10">
        <v>709985038107</v>
      </c>
      <c r="K11" s="10">
        <v>997713275</v>
      </c>
      <c r="M11" s="10">
        <v>708987324832</v>
      </c>
    </row>
    <row r="12" spans="1:13" ht="21.75" customHeight="1" x14ac:dyDescent="0.2">
      <c r="A12" s="8" t="s">
        <v>205</v>
      </c>
      <c r="C12" s="10">
        <v>91326</v>
      </c>
      <c r="E12" s="10">
        <v>0</v>
      </c>
      <c r="G12" s="10">
        <v>91326</v>
      </c>
      <c r="I12" s="10">
        <v>279025</v>
      </c>
      <c r="K12" s="10">
        <v>0</v>
      </c>
      <c r="M12" s="10">
        <v>279025</v>
      </c>
    </row>
    <row r="13" spans="1:13" ht="21.75" customHeight="1" x14ac:dyDescent="0.2">
      <c r="A13" s="8" t="s">
        <v>203</v>
      </c>
      <c r="C13" s="10">
        <v>22053</v>
      </c>
      <c r="E13" s="10">
        <v>0</v>
      </c>
      <c r="G13" s="10">
        <v>22053</v>
      </c>
      <c r="I13" s="10">
        <v>66150</v>
      </c>
      <c r="K13" s="10">
        <v>0</v>
      </c>
      <c r="M13" s="10">
        <v>66150</v>
      </c>
    </row>
    <row r="14" spans="1:13" ht="21.75" customHeight="1" x14ac:dyDescent="0.2">
      <c r="A14" s="8" t="s">
        <v>199</v>
      </c>
      <c r="C14" s="10">
        <v>240712</v>
      </c>
      <c r="E14" s="10">
        <v>0</v>
      </c>
      <c r="G14" s="10">
        <v>240712</v>
      </c>
      <c r="I14" s="10">
        <v>601282</v>
      </c>
      <c r="K14" s="10">
        <v>0</v>
      </c>
      <c r="M14" s="10">
        <v>601282</v>
      </c>
    </row>
    <row r="15" spans="1:13" ht="21.75" customHeight="1" x14ac:dyDescent="0.2">
      <c r="A15" s="8" t="s">
        <v>209</v>
      </c>
      <c r="C15" s="10">
        <v>119358632941</v>
      </c>
      <c r="E15" s="10">
        <v>-591029543</v>
      </c>
      <c r="G15" s="10">
        <v>119949662484</v>
      </c>
      <c r="I15" s="10">
        <v>182305208264</v>
      </c>
      <c r="K15" s="10">
        <v>273535645</v>
      </c>
      <c r="M15" s="10">
        <v>182031672619</v>
      </c>
    </row>
    <row r="16" spans="1:13" ht="21.75" customHeight="1" x14ac:dyDescent="0.2">
      <c r="A16" s="8" t="s">
        <v>207</v>
      </c>
      <c r="C16" s="10">
        <v>52397260250</v>
      </c>
      <c r="E16" s="10">
        <v>-43018410</v>
      </c>
      <c r="G16" s="10">
        <v>52440278660</v>
      </c>
      <c r="I16" s="10">
        <v>94315068450</v>
      </c>
      <c r="K16" s="10">
        <v>297776779</v>
      </c>
      <c r="M16" s="10">
        <v>94017291671</v>
      </c>
    </row>
    <row r="17" spans="1:13" ht="21.75" customHeight="1" x14ac:dyDescent="0.2">
      <c r="A17" s="8" t="s">
        <v>206</v>
      </c>
      <c r="C17" s="10">
        <v>22206303529</v>
      </c>
      <c r="E17" s="10">
        <v>-148802851</v>
      </c>
      <c r="G17" s="10">
        <v>22355106380</v>
      </c>
      <c r="I17" s="10">
        <v>35365628122</v>
      </c>
      <c r="K17" s="10">
        <v>0</v>
      </c>
      <c r="M17" s="10">
        <v>35365628122</v>
      </c>
    </row>
    <row r="18" spans="1:13" ht="21.75" customHeight="1" x14ac:dyDescent="0.2">
      <c r="A18" s="8" t="s">
        <v>200</v>
      </c>
      <c r="C18" s="10">
        <v>20547945577</v>
      </c>
      <c r="E18" s="10">
        <v>-88800950</v>
      </c>
      <c r="G18" s="10">
        <v>20636746527</v>
      </c>
      <c r="I18" s="10">
        <v>26301375217</v>
      </c>
      <c r="K18" s="10">
        <v>22197596</v>
      </c>
      <c r="M18" s="10">
        <v>26279177621</v>
      </c>
    </row>
    <row r="19" spans="1:13" ht="21.75" customHeight="1" x14ac:dyDescent="0.2">
      <c r="A19" s="8" t="s">
        <v>214</v>
      </c>
      <c r="C19" s="10">
        <v>0</v>
      </c>
      <c r="E19" s="10">
        <v>0</v>
      </c>
      <c r="G19" s="10">
        <v>0</v>
      </c>
      <c r="I19" s="10">
        <v>7520547900</v>
      </c>
      <c r="K19" s="10">
        <v>0</v>
      </c>
      <c r="M19" s="10">
        <v>7520547900</v>
      </c>
    </row>
    <row r="20" spans="1:13" ht="21.75" customHeight="1" thickBot="1" x14ac:dyDescent="0.25">
      <c r="A20" s="14" t="s">
        <v>91</v>
      </c>
      <c r="C20" s="15">
        <f>SUM(C8:C19)</f>
        <v>470723447735</v>
      </c>
      <c r="E20" s="15">
        <f t="shared" ref="E20" si="0">SUM(E8:E19)</f>
        <v>-2165888516</v>
      </c>
      <c r="G20" s="15">
        <f t="shared" ref="G20" si="1">SUM(G8:G19)</f>
        <v>472889336251</v>
      </c>
      <c r="I20" s="15">
        <f t="shared" ref="I20" si="2">SUM(I8:I19)</f>
        <v>1177635017002</v>
      </c>
      <c r="K20" s="15">
        <f t="shared" ref="K20" si="3">SUM(K8:K19)</f>
        <v>1593403659</v>
      </c>
      <c r="M20" s="15">
        <f t="shared" ref="M20" si="4">SUM(M8:M19)</f>
        <v>1176041613343</v>
      </c>
    </row>
    <row r="21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"/>
  <sheetViews>
    <sheetView rightToLeft="1" workbookViewId="0">
      <selection activeCell="I11" sqref="I11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8.140625" bestFit="1" customWidth="1"/>
    <col min="4" max="4" width="1.28515625" customWidth="1"/>
    <col min="5" max="5" width="16" bestFit="1" customWidth="1"/>
    <col min="6" max="6" width="1.28515625" customWidth="1"/>
    <col min="7" max="7" width="15.7109375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26" t="s">
        <v>182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 x14ac:dyDescent="0.2">
      <c r="A6" s="27" t="s">
        <v>111</v>
      </c>
      <c r="C6" s="27" t="s">
        <v>127</v>
      </c>
      <c r="D6" s="27"/>
      <c r="E6" s="27"/>
      <c r="F6" s="27"/>
      <c r="G6" s="27"/>
      <c r="H6" s="27"/>
      <c r="I6" s="27"/>
      <c r="K6" s="27" t="s">
        <v>128</v>
      </c>
      <c r="L6" s="27"/>
      <c r="M6" s="27"/>
      <c r="N6" s="27"/>
      <c r="O6" s="27"/>
      <c r="P6" s="27"/>
      <c r="Q6" s="27"/>
      <c r="R6" s="27"/>
    </row>
    <row r="7" spans="1:18" ht="29.1" customHeight="1" x14ac:dyDescent="0.2">
      <c r="A7" s="27"/>
      <c r="C7" s="20" t="s">
        <v>8</v>
      </c>
      <c r="D7" s="3"/>
      <c r="E7" s="20" t="s">
        <v>183</v>
      </c>
      <c r="F7" s="3"/>
      <c r="G7" s="20" t="s">
        <v>184</v>
      </c>
      <c r="H7" s="3"/>
      <c r="I7" s="20" t="s">
        <v>185</v>
      </c>
      <c r="K7" s="20" t="s">
        <v>8</v>
      </c>
      <c r="L7" s="3"/>
      <c r="M7" s="20" t="s">
        <v>183</v>
      </c>
      <c r="N7" s="3"/>
      <c r="O7" s="20" t="s">
        <v>184</v>
      </c>
      <c r="P7" s="3"/>
      <c r="Q7" s="37" t="s">
        <v>185</v>
      </c>
      <c r="R7" s="37"/>
    </row>
    <row r="8" spans="1:18" ht="21.75" customHeight="1" x14ac:dyDescent="0.2">
      <c r="A8" s="5" t="s">
        <v>136</v>
      </c>
      <c r="C8" s="7">
        <v>0</v>
      </c>
      <c r="E8" s="7">
        <v>0</v>
      </c>
      <c r="G8" s="7">
        <v>0</v>
      </c>
      <c r="I8" s="7">
        <v>0</v>
      </c>
      <c r="K8" s="7">
        <v>352000</v>
      </c>
      <c r="M8" s="7">
        <v>39607392000</v>
      </c>
      <c r="O8" s="7">
        <v>38079008000</v>
      </c>
      <c r="Q8" s="34">
        <v>1528384000</v>
      </c>
      <c r="R8" s="34"/>
    </row>
    <row r="9" spans="1:18" ht="21.75" customHeight="1" x14ac:dyDescent="0.2">
      <c r="A9" s="8" t="s">
        <v>51</v>
      </c>
      <c r="C9" s="10">
        <v>263000</v>
      </c>
      <c r="E9" s="10">
        <v>263000000000</v>
      </c>
      <c r="G9" s="10">
        <v>256562589600</v>
      </c>
      <c r="I9" s="10">
        <v>6437410400</v>
      </c>
      <c r="K9" s="10">
        <v>263000</v>
      </c>
      <c r="M9" s="10">
        <v>263000000000</v>
      </c>
      <c r="O9" s="10">
        <v>256562589600</v>
      </c>
      <c r="Q9" s="38">
        <v>6437410400</v>
      </c>
      <c r="R9" s="38"/>
    </row>
    <row r="10" spans="1:18" ht="21.75" customHeight="1" x14ac:dyDescent="0.2">
      <c r="A10" s="8" t="s">
        <v>48</v>
      </c>
      <c r="C10" s="10">
        <v>100</v>
      </c>
      <c r="E10" s="10">
        <v>100000000</v>
      </c>
      <c r="G10" s="10">
        <v>99752916</v>
      </c>
      <c r="I10" s="10">
        <v>247084</v>
      </c>
      <c r="K10" s="10">
        <v>100</v>
      </c>
      <c r="M10" s="10">
        <v>100000000</v>
      </c>
      <c r="O10" s="10">
        <v>99752916</v>
      </c>
      <c r="Q10" s="38">
        <v>247084</v>
      </c>
      <c r="R10" s="38"/>
    </row>
    <row r="11" spans="1:18" ht="21.75" customHeight="1" x14ac:dyDescent="0.2">
      <c r="A11" s="8" t="s">
        <v>78</v>
      </c>
      <c r="C11" s="10">
        <v>0</v>
      </c>
      <c r="E11" s="10">
        <v>0</v>
      </c>
      <c r="G11" s="10">
        <v>0</v>
      </c>
      <c r="I11" s="10">
        <v>0</v>
      </c>
      <c r="K11" s="10">
        <v>2500000</v>
      </c>
      <c r="M11" s="10">
        <v>2499609375000</v>
      </c>
      <c r="O11" s="10">
        <v>2466227915175</v>
      </c>
      <c r="Q11" s="38">
        <v>33381459825</v>
      </c>
      <c r="R11" s="38"/>
    </row>
    <row r="12" spans="1:18" ht="21.75" customHeight="1" x14ac:dyDescent="0.2">
      <c r="A12" s="11" t="s">
        <v>139</v>
      </c>
      <c r="C12" s="13">
        <v>0</v>
      </c>
      <c r="E12" s="13">
        <v>0</v>
      </c>
      <c r="G12" s="13">
        <v>0</v>
      </c>
      <c r="I12" s="13">
        <v>0</v>
      </c>
      <c r="K12" s="13">
        <v>322473</v>
      </c>
      <c r="M12" s="13">
        <v>322473000000</v>
      </c>
      <c r="O12" s="13">
        <v>317304281123</v>
      </c>
      <c r="Q12" s="39">
        <v>5168718877</v>
      </c>
      <c r="R12" s="39"/>
    </row>
    <row r="13" spans="1:18" ht="21.75" customHeight="1" x14ac:dyDescent="0.2">
      <c r="A13" s="14" t="s">
        <v>91</v>
      </c>
      <c r="C13" s="15">
        <v>263100</v>
      </c>
      <c r="E13" s="15">
        <v>263100000000</v>
      </c>
      <c r="G13" s="15">
        <v>256662342516</v>
      </c>
      <c r="I13" s="15">
        <v>6437657484</v>
      </c>
      <c r="K13" s="15">
        <v>3437573</v>
      </c>
      <c r="M13" s="15">
        <v>3124789767000</v>
      </c>
      <c r="O13" s="15">
        <v>3078273546814</v>
      </c>
      <c r="Q13" s="40">
        <v>46516220186</v>
      </c>
      <c r="R13" s="40"/>
    </row>
  </sheetData>
  <mergeCells count="14">
    <mergeCell ref="Q13:R13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7.35" customHeight="1" x14ac:dyDescent="0.2"/>
    <row r="5" spans="1:25" ht="14.45" customHeight="1" x14ac:dyDescent="0.2">
      <c r="A5" s="26" t="s">
        <v>186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7.35" customHeight="1" x14ac:dyDescent="0.2"/>
    <row r="7" spans="1:25" ht="14.45" customHeight="1" x14ac:dyDescent="0.2">
      <c r="E7" s="27" t="s">
        <v>127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Y7" s="2" t="s">
        <v>128</v>
      </c>
    </row>
    <row r="8" spans="1:25" ht="29.1" customHeight="1" x14ac:dyDescent="0.2">
      <c r="A8" s="2" t="s">
        <v>187</v>
      </c>
      <c r="C8" s="2" t="s">
        <v>188</v>
      </c>
      <c r="E8" s="20" t="s">
        <v>16</v>
      </c>
      <c r="F8" s="3"/>
      <c r="G8" s="20" t="s">
        <v>8</v>
      </c>
      <c r="H8" s="3"/>
      <c r="I8" s="20" t="s">
        <v>15</v>
      </c>
      <c r="J8" s="3"/>
      <c r="K8" s="20" t="s">
        <v>189</v>
      </c>
      <c r="L8" s="3"/>
      <c r="M8" s="20" t="s">
        <v>190</v>
      </c>
      <c r="N8" s="3"/>
      <c r="O8" s="20" t="s">
        <v>191</v>
      </c>
      <c r="P8" s="3"/>
      <c r="Q8" s="20" t="s">
        <v>192</v>
      </c>
      <c r="R8" s="3"/>
      <c r="S8" s="20" t="s">
        <v>193</v>
      </c>
      <c r="T8" s="3"/>
      <c r="U8" s="20" t="s">
        <v>194</v>
      </c>
      <c r="V8" s="3"/>
      <c r="W8" s="20" t="s">
        <v>195</v>
      </c>
      <c r="Y8" s="20" t="s">
        <v>195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7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4.45" customHeight="1" x14ac:dyDescent="0.2"/>
    <row r="5" spans="1:18" ht="14.45" customHeight="1" x14ac:dyDescent="0.2">
      <c r="A5" s="26" t="s">
        <v>196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 x14ac:dyDescent="0.2">
      <c r="A6" s="27" t="s">
        <v>111</v>
      </c>
      <c r="C6" s="27" t="s">
        <v>127</v>
      </c>
      <c r="D6" s="27"/>
      <c r="E6" s="27"/>
      <c r="F6" s="27"/>
      <c r="G6" s="27"/>
      <c r="H6" s="27"/>
      <c r="I6" s="27"/>
      <c r="K6" s="27" t="s">
        <v>128</v>
      </c>
      <c r="L6" s="27"/>
      <c r="M6" s="27"/>
      <c r="N6" s="27"/>
      <c r="O6" s="27"/>
      <c r="P6" s="27"/>
      <c r="Q6" s="27"/>
      <c r="R6" s="27"/>
    </row>
    <row r="7" spans="1:18" ht="29.1" customHeight="1" x14ac:dyDescent="0.2">
      <c r="A7" s="27"/>
      <c r="C7" s="20" t="s">
        <v>8</v>
      </c>
      <c r="D7" s="3"/>
      <c r="E7" s="20" t="s">
        <v>10</v>
      </c>
      <c r="F7" s="3"/>
      <c r="G7" s="20" t="s">
        <v>184</v>
      </c>
      <c r="H7" s="3"/>
      <c r="I7" s="20" t="s">
        <v>197</v>
      </c>
      <c r="K7" s="20" t="s">
        <v>8</v>
      </c>
      <c r="L7" s="3"/>
      <c r="M7" s="20" t="s">
        <v>10</v>
      </c>
      <c r="N7" s="3"/>
      <c r="O7" s="20" t="s">
        <v>184</v>
      </c>
      <c r="P7" s="3"/>
      <c r="Q7" s="37" t="s">
        <v>197</v>
      </c>
      <c r="R7" s="37"/>
    </row>
    <row r="8" spans="1:18" ht="21.75" customHeight="1" x14ac:dyDescent="0.2">
      <c r="A8" s="5" t="s">
        <v>39</v>
      </c>
      <c r="C8" s="7">
        <v>63900</v>
      </c>
      <c r="E8" s="7">
        <v>54368404940</v>
      </c>
      <c r="G8" s="7">
        <v>53153886111</v>
      </c>
      <c r="I8" s="7">
        <v>1214518829</v>
      </c>
      <c r="K8" s="7">
        <v>63900</v>
      </c>
      <c r="M8" s="7">
        <v>54368404940</v>
      </c>
      <c r="O8" s="7">
        <v>51404621223</v>
      </c>
      <c r="Q8" s="34">
        <v>2963783717</v>
      </c>
      <c r="R8" s="34"/>
    </row>
    <row r="9" spans="1:18" ht="21.75" customHeight="1" x14ac:dyDescent="0.2">
      <c r="A9" s="8" t="s">
        <v>42</v>
      </c>
      <c r="C9" s="10">
        <v>30000</v>
      </c>
      <c r="E9" s="10">
        <v>24424572243</v>
      </c>
      <c r="G9" s="10">
        <v>24235306554</v>
      </c>
      <c r="I9" s="10">
        <v>189265689</v>
      </c>
      <c r="K9" s="10">
        <v>30000</v>
      </c>
      <c r="M9" s="10">
        <v>24424572243</v>
      </c>
      <c r="O9" s="10">
        <v>23515437054</v>
      </c>
      <c r="Q9" s="38">
        <v>909135189</v>
      </c>
      <c r="R9" s="38"/>
    </row>
    <row r="10" spans="1:18" ht="21.75" customHeight="1" x14ac:dyDescent="0.2">
      <c r="A10" s="8" t="s">
        <v>54</v>
      </c>
      <c r="C10" s="10">
        <v>2745000</v>
      </c>
      <c r="E10" s="10">
        <v>2678634409500</v>
      </c>
      <c r="G10" s="10">
        <v>2647456861455</v>
      </c>
      <c r="I10" s="10">
        <v>31177548045</v>
      </c>
      <c r="K10" s="10">
        <v>2745000</v>
      </c>
      <c r="M10" s="10">
        <v>2678634409500</v>
      </c>
      <c r="O10" s="10">
        <v>2647347081356</v>
      </c>
      <c r="Q10" s="38">
        <v>31287328144</v>
      </c>
      <c r="R10" s="38"/>
    </row>
    <row r="11" spans="1:18" ht="21.75" customHeight="1" x14ac:dyDescent="0.2">
      <c r="A11" s="8" t="s">
        <v>57</v>
      </c>
      <c r="C11" s="10">
        <v>520854</v>
      </c>
      <c r="E11" s="10">
        <v>480244498704</v>
      </c>
      <c r="G11" s="10">
        <v>481181865976</v>
      </c>
      <c r="I11" s="10">
        <v>-937367271</v>
      </c>
      <c r="K11" s="10">
        <v>520854</v>
      </c>
      <c r="M11" s="10">
        <v>480244498704</v>
      </c>
      <c r="O11" s="10">
        <v>472849712452</v>
      </c>
      <c r="Q11" s="38">
        <v>7394786252</v>
      </c>
      <c r="R11" s="38"/>
    </row>
    <row r="12" spans="1:18" ht="21.75" customHeight="1" x14ac:dyDescent="0.2">
      <c r="A12" s="8" t="s">
        <v>81</v>
      </c>
      <c r="C12" s="10">
        <v>2000</v>
      </c>
      <c r="E12" s="10">
        <v>1999637500</v>
      </c>
      <c r="G12" s="10">
        <v>1999637500</v>
      </c>
      <c r="I12" s="10">
        <v>0</v>
      </c>
      <c r="K12" s="10">
        <v>2000</v>
      </c>
      <c r="M12" s="10">
        <v>1999637500</v>
      </c>
      <c r="O12" s="10">
        <v>1999637500</v>
      </c>
      <c r="Q12" s="38">
        <v>0</v>
      </c>
      <c r="R12" s="38"/>
    </row>
    <row r="13" spans="1:18" ht="21.75" customHeight="1" x14ac:dyDescent="0.2">
      <c r="A13" s="8" t="s">
        <v>60</v>
      </c>
      <c r="C13" s="10">
        <v>4262630</v>
      </c>
      <c r="E13" s="10">
        <v>3807884348244</v>
      </c>
      <c r="G13" s="10">
        <v>3807884348244</v>
      </c>
      <c r="I13" s="10">
        <v>0</v>
      </c>
      <c r="K13" s="10">
        <v>4262630</v>
      </c>
      <c r="M13" s="10">
        <v>3807884348244</v>
      </c>
      <c r="O13" s="10">
        <v>3861880890200</v>
      </c>
      <c r="Q13" s="38">
        <v>-53996541955</v>
      </c>
      <c r="R13" s="38"/>
    </row>
    <row r="14" spans="1:18" ht="21.75" customHeight="1" x14ac:dyDescent="0.2">
      <c r="A14" s="8" t="s">
        <v>72</v>
      </c>
      <c r="C14" s="10">
        <v>1500000</v>
      </c>
      <c r="E14" s="10">
        <v>1349755312500</v>
      </c>
      <c r="G14" s="10">
        <v>1349755312500</v>
      </c>
      <c r="I14" s="10">
        <v>0</v>
      </c>
      <c r="K14" s="10">
        <v>1500000</v>
      </c>
      <c r="M14" s="10">
        <v>1349755312500</v>
      </c>
      <c r="O14" s="10">
        <v>1349755312500</v>
      </c>
      <c r="Q14" s="38">
        <v>0</v>
      </c>
      <c r="R14" s="38"/>
    </row>
    <row r="15" spans="1:18" ht="21.75" customHeight="1" x14ac:dyDescent="0.2">
      <c r="A15" s="8" t="s">
        <v>36</v>
      </c>
      <c r="C15" s="10">
        <v>3100</v>
      </c>
      <c r="E15" s="10">
        <v>2506050695</v>
      </c>
      <c r="G15" s="10">
        <v>2461666742</v>
      </c>
      <c r="I15" s="10">
        <v>44383953</v>
      </c>
      <c r="K15" s="10">
        <v>3100</v>
      </c>
      <c r="M15" s="10">
        <v>2506050695</v>
      </c>
      <c r="O15" s="10">
        <v>2405132990</v>
      </c>
      <c r="Q15" s="38">
        <v>100917705</v>
      </c>
      <c r="R15" s="38"/>
    </row>
    <row r="16" spans="1:18" ht="21.75" customHeight="1" x14ac:dyDescent="0.2">
      <c r="A16" s="8" t="s">
        <v>45</v>
      </c>
      <c r="C16" s="10">
        <v>2000000</v>
      </c>
      <c r="E16" s="10">
        <v>1799673750000</v>
      </c>
      <c r="G16" s="10">
        <v>1799673750000</v>
      </c>
      <c r="I16" s="10">
        <v>0</v>
      </c>
      <c r="K16" s="10">
        <v>2000000</v>
      </c>
      <c r="M16" s="10">
        <v>1799673750000</v>
      </c>
      <c r="O16" s="10">
        <v>1799673750000</v>
      </c>
      <c r="Q16" s="38">
        <v>0</v>
      </c>
      <c r="R16" s="38"/>
    </row>
    <row r="17" spans="1:18" ht="21.75" customHeight="1" x14ac:dyDescent="0.2">
      <c r="A17" s="8" t="s">
        <v>33</v>
      </c>
      <c r="C17" s="10">
        <v>4308000</v>
      </c>
      <c r="E17" s="10">
        <v>6854661167825</v>
      </c>
      <c r="G17" s="10">
        <v>6741629043582</v>
      </c>
      <c r="I17" s="10">
        <v>113032124243</v>
      </c>
      <c r="K17" s="10">
        <v>4308000</v>
      </c>
      <c r="M17" s="10">
        <v>6854661167825</v>
      </c>
      <c r="O17" s="10">
        <v>6515564795527</v>
      </c>
      <c r="Q17" s="38">
        <v>339096372298</v>
      </c>
      <c r="R17" s="38"/>
    </row>
    <row r="18" spans="1:18" ht="21.75" customHeight="1" x14ac:dyDescent="0.2">
      <c r="A18" s="8" t="s">
        <v>63</v>
      </c>
      <c r="C18" s="10">
        <v>1599640</v>
      </c>
      <c r="E18" s="10">
        <v>1525396118232</v>
      </c>
      <c r="G18" s="10">
        <v>1506235904451</v>
      </c>
      <c r="I18" s="10">
        <v>19160213781</v>
      </c>
      <c r="K18" s="10">
        <v>1599640</v>
      </c>
      <c r="M18" s="10">
        <v>1525396118232</v>
      </c>
      <c r="O18" s="10">
        <v>1520662042039</v>
      </c>
      <c r="Q18" s="38">
        <v>4734076193</v>
      </c>
      <c r="R18" s="38"/>
    </row>
    <row r="19" spans="1:18" ht="21.75" customHeight="1" x14ac:dyDescent="0.2">
      <c r="A19" s="8" t="s">
        <v>75</v>
      </c>
      <c r="C19" s="10">
        <v>3000</v>
      </c>
      <c r="E19" s="10">
        <v>2999456250</v>
      </c>
      <c r="G19" s="10">
        <v>2999456250</v>
      </c>
      <c r="I19" s="10">
        <v>0</v>
      </c>
      <c r="K19" s="10">
        <v>3000</v>
      </c>
      <c r="M19" s="10">
        <v>2999456250</v>
      </c>
      <c r="O19" s="10">
        <v>2999456250</v>
      </c>
      <c r="Q19" s="38">
        <v>0</v>
      </c>
      <c r="R19" s="38"/>
    </row>
    <row r="20" spans="1:18" ht="21.75" customHeight="1" x14ac:dyDescent="0.2">
      <c r="A20" s="8" t="s">
        <v>66</v>
      </c>
      <c r="C20" s="10">
        <v>3215000</v>
      </c>
      <c r="E20" s="10">
        <v>3098923268334</v>
      </c>
      <c r="G20" s="10">
        <v>3085679869135</v>
      </c>
      <c r="I20" s="10">
        <v>13243399199</v>
      </c>
      <c r="K20" s="10">
        <v>3215000</v>
      </c>
      <c r="M20" s="10">
        <v>3098923268334</v>
      </c>
      <c r="O20" s="10">
        <v>3036381076148</v>
      </c>
      <c r="Q20" s="38">
        <v>62542192186</v>
      </c>
      <c r="R20" s="38"/>
    </row>
    <row r="21" spans="1:18" ht="21.75" customHeight="1" x14ac:dyDescent="0.2">
      <c r="A21" s="8" t="s">
        <v>78</v>
      </c>
      <c r="C21" s="10">
        <v>4000000</v>
      </c>
      <c r="E21" s="10">
        <v>3999275000000</v>
      </c>
      <c r="G21" s="10">
        <v>3640640014375</v>
      </c>
      <c r="I21" s="10">
        <v>358634985625</v>
      </c>
      <c r="K21" s="10">
        <v>4000000</v>
      </c>
      <c r="M21" s="10">
        <v>3999275000000</v>
      </c>
      <c r="O21" s="10">
        <v>3945964664231</v>
      </c>
      <c r="Q21" s="38">
        <v>53310335769</v>
      </c>
      <c r="R21" s="38"/>
    </row>
    <row r="22" spans="1:18" ht="21.75" customHeight="1" x14ac:dyDescent="0.2">
      <c r="A22" s="8" t="s">
        <v>29</v>
      </c>
      <c r="C22" s="10">
        <v>3809800</v>
      </c>
      <c r="E22" s="10">
        <v>15616142040031</v>
      </c>
      <c r="G22" s="10">
        <v>15333111614765</v>
      </c>
      <c r="I22" s="10">
        <v>283030425266</v>
      </c>
      <c r="K22" s="10">
        <v>3809800</v>
      </c>
      <c r="M22" s="10">
        <v>15616142040031</v>
      </c>
      <c r="O22" s="10">
        <v>14764332539176</v>
      </c>
      <c r="Q22" s="38">
        <v>851809500855</v>
      </c>
      <c r="R22" s="38"/>
    </row>
    <row r="23" spans="1:18" ht="21.75" customHeight="1" x14ac:dyDescent="0.2">
      <c r="A23" s="8" t="s">
        <v>69</v>
      </c>
      <c r="C23" s="10">
        <v>1000000</v>
      </c>
      <c r="E23" s="10">
        <v>999818750000</v>
      </c>
      <c r="G23" s="10">
        <v>999818750000</v>
      </c>
      <c r="I23" s="10">
        <v>0</v>
      </c>
      <c r="K23" s="10">
        <v>1000000</v>
      </c>
      <c r="M23" s="10">
        <v>999818750000</v>
      </c>
      <c r="O23" s="10">
        <v>1000000000000</v>
      </c>
      <c r="Q23" s="38">
        <v>-181250000</v>
      </c>
      <c r="R23" s="38"/>
    </row>
    <row r="24" spans="1:18" ht="21.75" customHeight="1" x14ac:dyDescent="0.2">
      <c r="A24" s="8" t="s">
        <v>88</v>
      </c>
      <c r="C24" s="10">
        <v>6000000</v>
      </c>
      <c r="E24" s="10">
        <v>5676872880262</v>
      </c>
      <c r="G24" s="10">
        <v>6000000000000</v>
      </c>
      <c r="I24" s="10">
        <v>-323127119737</v>
      </c>
      <c r="K24" s="10">
        <v>6000000</v>
      </c>
      <c r="M24" s="10">
        <v>5676872880262</v>
      </c>
      <c r="O24" s="10">
        <v>6000000000000</v>
      </c>
      <c r="Q24" s="38">
        <v>-323127119737</v>
      </c>
      <c r="R24" s="38"/>
    </row>
    <row r="25" spans="1:18" ht="21.75" customHeight="1" x14ac:dyDescent="0.2">
      <c r="A25" s="8" t="s">
        <v>85</v>
      </c>
      <c r="C25" s="10">
        <v>1000000</v>
      </c>
      <c r="E25" s="10">
        <v>999818750000</v>
      </c>
      <c r="G25" s="10">
        <v>1000000000000</v>
      </c>
      <c r="I25" s="10">
        <v>-181250000</v>
      </c>
      <c r="K25" s="10">
        <v>1000000</v>
      </c>
      <c r="M25" s="10">
        <v>999818750000</v>
      </c>
      <c r="O25" s="10">
        <v>1000000000000</v>
      </c>
      <c r="Q25" s="38">
        <v>-181250000</v>
      </c>
      <c r="R25" s="38"/>
    </row>
    <row r="26" spans="1:18" ht="21.75" customHeight="1" x14ac:dyDescent="0.2">
      <c r="A26" s="11" t="s">
        <v>82</v>
      </c>
      <c r="C26" s="13">
        <v>3504343</v>
      </c>
      <c r="E26" s="13">
        <v>3328522445939</v>
      </c>
      <c r="G26" s="13">
        <v>3400999924930</v>
      </c>
      <c r="I26" s="13">
        <v>-72477478990</v>
      </c>
      <c r="K26" s="13">
        <v>3504343</v>
      </c>
      <c r="M26" s="13">
        <v>3328522445939</v>
      </c>
      <c r="O26" s="13">
        <v>3400999924930</v>
      </c>
      <c r="Q26" s="39">
        <v>-72477478990</v>
      </c>
      <c r="R26" s="39"/>
    </row>
    <row r="27" spans="1:18" ht="21.75" customHeight="1" x14ac:dyDescent="0.2">
      <c r="A27" s="14" t="s">
        <v>91</v>
      </c>
      <c r="C27" s="15">
        <v>39567267</v>
      </c>
      <c r="E27" s="15">
        <v>52301920861199</v>
      </c>
      <c r="G27" s="15">
        <v>51878917212570</v>
      </c>
      <c r="I27" s="15">
        <v>423003648632</v>
      </c>
      <c r="K27" s="15">
        <v>39567267</v>
      </c>
      <c r="M27" s="15">
        <v>52301920861199</v>
      </c>
      <c r="O27" s="15">
        <v>51397736073576</v>
      </c>
      <c r="Q27" s="40">
        <v>904184787626</v>
      </c>
      <c r="R27" s="40"/>
    </row>
  </sheetData>
  <mergeCells count="28"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45" customHeight="1" x14ac:dyDescent="0.2">
      <c r="A4" s="26" t="s">
        <v>92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45" customHeight="1" x14ac:dyDescent="0.2">
      <c r="A5" s="26" t="s">
        <v>93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45" customHeight="1" x14ac:dyDescent="0.2"/>
    <row r="7" spans="1:13" ht="14.45" customHeight="1" x14ac:dyDescent="0.2">
      <c r="C7" s="27" t="s">
        <v>5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4.45" customHeight="1" x14ac:dyDescent="0.2">
      <c r="A8" s="2" t="s">
        <v>94</v>
      </c>
      <c r="C8" s="4" t="s">
        <v>8</v>
      </c>
      <c r="D8" s="3"/>
      <c r="E8" s="4" t="s">
        <v>95</v>
      </c>
      <c r="F8" s="3"/>
      <c r="G8" s="4" t="s">
        <v>96</v>
      </c>
      <c r="H8" s="3"/>
      <c r="I8" s="4" t="s">
        <v>97</v>
      </c>
      <c r="J8" s="3"/>
      <c r="K8" s="4" t="s">
        <v>98</v>
      </c>
      <c r="L8" s="3"/>
      <c r="M8" s="4" t="s">
        <v>99</v>
      </c>
    </row>
    <row r="9" spans="1:13" ht="21.75" customHeight="1" x14ac:dyDescent="0.2">
      <c r="A9" s="5" t="s">
        <v>72</v>
      </c>
      <c r="C9" s="7">
        <v>1500000</v>
      </c>
      <c r="E9" s="7">
        <v>1000000</v>
      </c>
      <c r="G9" s="7">
        <v>900000</v>
      </c>
      <c r="I9" s="6" t="s">
        <v>100</v>
      </c>
      <c r="K9" s="7">
        <v>1349755312500</v>
      </c>
      <c r="M9" s="5" t="s">
        <v>101</v>
      </c>
    </row>
    <row r="10" spans="1:13" ht="21.75" customHeight="1" x14ac:dyDescent="0.2">
      <c r="A10" s="8" t="s">
        <v>45</v>
      </c>
      <c r="C10" s="10">
        <v>2000000</v>
      </c>
      <c r="E10" s="10">
        <v>1000000</v>
      </c>
      <c r="G10" s="10">
        <v>900000</v>
      </c>
      <c r="I10" s="9" t="s">
        <v>100</v>
      </c>
      <c r="K10" s="10">
        <v>1799673750000</v>
      </c>
      <c r="M10" s="8" t="s">
        <v>101</v>
      </c>
    </row>
    <row r="11" spans="1:13" ht="21.75" customHeight="1" x14ac:dyDescent="0.2">
      <c r="A11" s="8" t="s">
        <v>29</v>
      </c>
      <c r="C11" s="10">
        <v>3809800</v>
      </c>
      <c r="E11" s="10">
        <v>3878168</v>
      </c>
      <c r="G11" s="10">
        <v>4101914</v>
      </c>
      <c r="I11" s="9" t="s">
        <v>102</v>
      </c>
      <c r="K11" s="10">
        <v>15616142040031</v>
      </c>
      <c r="M11" s="8" t="s">
        <v>101</v>
      </c>
    </row>
    <row r="12" spans="1:13" ht="21.75" customHeight="1" x14ac:dyDescent="0.2">
      <c r="A12" s="11" t="s">
        <v>88</v>
      </c>
      <c r="C12" s="13">
        <v>6000000</v>
      </c>
      <c r="E12" s="13">
        <v>1000000</v>
      </c>
      <c r="G12" s="13">
        <v>946317</v>
      </c>
      <c r="I12" s="12" t="s">
        <v>103</v>
      </c>
      <c r="K12" s="13">
        <v>5676872880262</v>
      </c>
      <c r="M12" s="11" t="s">
        <v>101</v>
      </c>
    </row>
    <row r="13" spans="1:13" ht="21.75" customHeight="1" x14ac:dyDescent="0.2">
      <c r="A13" s="14" t="s">
        <v>91</v>
      </c>
      <c r="C13" s="15">
        <v>13309800</v>
      </c>
      <c r="E13" s="15"/>
      <c r="G13" s="15"/>
      <c r="I13" s="15"/>
      <c r="K13" s="15">
        <v>24442443982793</v>
      </c>
      <c r="M13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3"/>
  <sheetViews>
    <sheetView rightToLeft="1" workbookViewId="0">
      <selection activeCell="N5" sqref="N5:N10"/>
    </sheetView>
  </sheetViews>
  <sheetFormatPr defaultRowHeight="12.75" x14ac:dyDescent="0.2"/>
  <cols>
    <col min="1" max="1" width="34.28515625" bestFit="1" customWidth="1"/>
    <col min="2" max="2" width="1.28515625" customWidth="1"/>
    <col min="3" max="3" width="18.85546875" bestFit="1" customWidth="1"/>
    <col min="4" max="4" width="1.28515625" customWidth="1"/>
    <col min="5" max="5" width="19" bestFit="1" customWidth="1"/>
    <col min="6" max="6" width="1.28515625" customWidth="1"/>
    <col min="7" max="7" width="18.7109375" bestFit="1" customWidth="1"/>
    <col min="8" max="8" width="1.28515625" customWidth="1"/>
    <col min="9" max="9" width="17.7109375" bestFit="1" customWidth="1"/>
    <col min="10" max="10" width="1.28515625" customWidth="1"/>
    <col min="11" max="11" width="18.28515625" bestFit="1" customWidth="1"/>
    <col min="12" max="12" width="0.28515625" customWidth="1"/>
    <col min="14" max="14" width="16.28515625" bestFit="1" customWidth="1"/>
  </cols>
  <sheetData>
    <row r="1" spans="1:14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ht="21.7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ht="14.45" customHeight="1" x14ac:dyDescent="0.2"/>
    <row r="5" spans="1:14" ht="14.45" customHeight="1" x14ac:dyDescent="0.2">
      <c r="A5" s="50" t="s">
        <v>198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4" ht="14.45" customHeight="1" x14ac:dyDescent="0.2">
      <c r="C6" s="2" t="s">
        <v>3</v>
      </c>
      <c r="E6" s="46" t="s">
        <v>4</v>
      </c>
      <c r="F6" s="46"/>
      <c r="G6" s="46"/>
      <c r="I6" s="53" t="s">
        <v>5</v>
      </c>
      <c r="J6" s="53"/>
      <c r="K6" s="53"/>
    </row>
    <row r="7" spans="1:14" ht="14.45" customHeight="1" x14ac:dyDescent="0.2">
      <c r="C7" s="3"/>
      <c r="E7" s="3"/>
      <c r="F7" s="3"/>
      <c r="G7" s="3"/>
      <c r="I7" s="52"/>
      <c r="N7" s="51"/>
    </row>
    <row r="8" spans="1:14" ht="14.45" customHeight="1" x14ac:dyDescent="0.2">
      <c r="A8" s="46" t="s">
        <v>104</v>
      </c>
      <c r="C8" s="2" t="s">
        <v>105</v>
      </c>
      <c r="E8" s="2" t="s">
        <v>106</v>
      </c>
      <c r="G8" s="2" t="s">
        <v>107</v>
      </c>
      <c r="I8" s="2" t="s">
        <v>105</v>
      </c>
      <c r="K8" s="56" t="s">
        <v>13</v>
      </c>
    </row>
    <row r="9" spans="1:14" ht="21.75" customHeight="1" x14ac:dyDescent="0.2">
      <c r="A9" s="47" t="s">
        <v>202</v>
      </c>
      <c r="C9" s="7">
        <v>61326244</v>
      </c>
      <c r="E9" s="7">
        <v>250176</v>
      </c>
      <c r="G9" s="7">
        <v>450000</v>
      </c>
      <c r="I9" s="7">
        <v>61126420</v>
      </c>
      <c r="K9" s="55">
        <v>1.0954626743741203E-4</v>
      </c>
    </row>
    <row r="10" spans="1:14" ht="21.75" customHeight="1" x14ac:dyDescent="0.2">
      <c r="A10" s="43" t="s">
        <v>204</v>
      </c>
      <c r="C10" s="10">
        <v>986053</v>
      </c>
      <c r="E10" s="10">
        <v>4052</v>
      </c>
      <c r="G10" s="10">
        <v>990105</v>
      </c>
      <c r="I10" s="10">
        <v>0</v>
      </c>
      <c r="K10" s="55">
        <v>0</v>
      </c>
    </row>
    <row r="11" spans="1:14" ht="21.75" customHeight="1" x14ac:dyDescent="0.2">
      <c r="A11" s="43" t="s">
        <v>208</v>
      </c>
      <c r="C11" s="10">
        <v>2152000000000</v>
      </c>
      <c r="E11" s="10">
        <v>0</v>
      </c>
      <c r="G11" s="10">
        <v>2152000000000</v>
      </c>
      <c r="I11" s="10">
        <v>0</v>
      </c>
      <c r="K11" s="55">
        <v>0</v>
      </c>
    </row>
    <row r="12" spans="1:14" ht="21.75" customHeight="1" x14ac:dyDescent="0.2">
      <c r="A12" s="43" t="s">
        <v>201</v>
      </c>
      <c r="C12" s="10">
        <v>11615291320411</v>
      </c>
      <c r="E12" s="10">
        <v>30216914764342</v>
      </c>
      <c r="G12" s="10">
        <v>41831999940653</v>
      </c>
      <c r="I12" s="10">
        <v>206144100</v>
      </c>
      <c r="K12" s="55">
        <v>3.6943627173396726E-4</v>
      </c>
    </row>
    <row r="13" spans="1:14" ht="21.75" customHeight="1" x14ac:dyDescent="0.2">
      <c r="A13" s="43" t="s">
        <v>205</v>
      </c>
      <c r="C13" s="10">
        <v>22787718</v>
      </c>
      <c r="E13" s="10">
        <v>91326</v>
      </c>
      <c r="G13" s="10">
        <v>504000</v>
      </c>
      <c r="I13" s="10">
        <v>22375044</v>
      </c>
      <c r="K13" s="55">
        <v>4.0098905742359221E-5</v>
      </c>
    </row>
    <row r="14" spans="1:14" ht="21.75" customHeight="1" x14ac:dyDescent="0.2">
      <c r="A14" s="43" t="s">
        <v>203</v>
      </c>
      <c r="C14" s="10">
        <v>5381025</v>
      </c>
      <c r="E14" s="10">
        <v>22053</v>
      </c>
      <c r="G14" s="10">
        <v>0</v>
      </c>
      <c r="I14" s="10">
        <v>5403078</v>
      </c>
      <c r="K14" s="55">
        <v>9.6829984084328394E-6</v>
      </c>
    </row>
    <row r="15" spans="1:14" ht="21.75" customHeight="1" x14ac:dyDescent="0.2">
      <c r="A15" s="43" t="s">
        <v>199</v>
      </c>
      <c r="C15" s="10">
        <v>330080082</v>
      </c>
      <c r="E15" s="10">
        <v>835269580689</v>
      </c>
      <c r="G15" s="10">
        <v>580001339936</v>
      </c>
      <c r="I15" s="10">
        <v>255598320835</v>
      </c>
      <c r="K15" s="55">
        <v>0.4580644835857286</v>
      </c>
    </row>
    <row r="16" spans="1:14" ht="21.75" customHeight="1" x14ac:dyDescent="0.2">
      <c r="A16" s="43" t="s">
        <v>211</v>
      </c>
      <c r="C16" s="10">
        <v>75507517</v>
      </c>
      <c r="E16" s="10">
        <v>0</v>
      </c>
      <c r="G16" s="10">
        <v>504000</v>
      </c>
      <c r="I16" s="10">
        <v>75003517</v>
      </c>
      <c r="K16" s="55">
        <v>1.3441577851325956E-4</v>
      </c>
    </row>
    <row r="17" spans="1:11" ht="21.75" customHeight="1" x14ac:dyDescent="0.2">
      <c r="A17" s="43" t="s">
        <v>209</v>
      </c>
      <c r="C17" s="10">
        <v>6004003693758</v>
      </c>
      <c r="E17" s="10">
        <v>4469324593002</v>
      </c>
      <c r="G17" s="10">
        <v>8782203800000</v>
      </c>
      <c r="I17" s="10">
        <v>1691124486760</v>
      </c>
      <c r="K17" s="55">
        <v>3.0307087393072769</v>
      </c>
    </row>
    <row r="18" spans="1:11" ht="21.75" customHeight="1" x14ac:dyDescent="0.2">
      <c r="A18" s="43" t="s">
        <v>207</v>
      </c>
      <c r="C18" s="10">
        <v>2550686991688</v>
      </c>
      <c r="E18" s="10">
        <v>3324202524590</v>
      </c>
      <c r="G18" s="10">
        <v>5874889200000</v>
      </c>
      <c r="I18" s="10">
        <v>316278</v>
      </c>
      <c r="K18" s="55">
        <v>5.6681013500495858E-7</v>
      </c>
    </row>
    <row r="19" spans="1:11" ht="21.75" customHeight="1" x14ac:dyDescent="0.2">
      <c r="A19" s="43" t="s">
        <v>206</v>
      </c>
      <c r="C19" s="10">
        <v>1004005892322</v>
      </c>
      <c r="E19" s="10">
        <v>1040089160701</v>
      </c>
      <c r="G19" s="10">
        <v>2018300600000</v>
      </c>
      <c r="I19" s="10">
        <v>25794453023</v>
      </c>
      <c r="K19" s="55">
        <v>4.6226918724494567E-2</v>
      </c>
    </row>
    <row r="20" spans="1:11" ht="21.75" customHeight="1" x14ac:dyDescent="0.2">
      <c r="A20" s="43" t="s">
        <v>200</v>
      </c>
      <c r="C20" s="10">
        <v>1000000280864</v>
      </c>
      <c r="E20" s="10">
        <v>1025150794864</v>
      </c>
      <c r="G20" s="10">
        <v>2025100900000</v>
      </c>
      <c r="I20" s="10">
        <v>50175728</v>
      </c>
      <c r="K20" s="55">
        <v>8.9921243847665918E-5</v>
      </c>
    </row>
    <row r="21" spans="1:11" ht="21.75" customHeight="1" x14ac:dyDescent="0.2">
      <c r="A21" s="43" t="s">
        <v>210</v>
      </c>
      <c r="C21" s="10">
        <v>69710858</v>
      </c>
      <c r="E21" s="10">
        <v>0</v>
      </c>
      <c r="G21" s="10">
        <v>0</v>
      </c>
      <c r="I21" s="10">
        <v>69710858</v>
      </c>
      <c r="K21" s="57">
        <v>1.2493066490331766E-4</v>
      </c>
    </row>
    <row r="22" spans="1:11" ht="21.75" customHeight="1" thickBot="1" x14ac:dyDescent="0.25">
      <c r="A22" s="45" t="s">
        <v>91</v>
      </c>
      <c r="C22" s="15">
        <f>SUM(C9:C21)</f>
        <v>24326553958540</v>
      </c>
      <c r="E22" s="15">
        <f t="shared" ref="E22" si="0">SUM(E9:E21)</f>
        <v>40910951785795</v>
      </c>
      <c r="G22" s="15">
        <f t="shared" ref="G22" si="1">SUM(G9:G21)</f>
        <v>63264498228694</v>
      </c>
      <c r="I22" s="15">
        <f t="shared" ref="I22" si="2">SUM(I9:I21)</f>
        <v>1973007515641</v>
      </c>
      <c r="K22" s="54">
        <f>SUM(K9:K21)</f>
        <v>3.5358787405582217</v>
      </c>
    </row>
    <row r="23" spans="1:11" ht="13.5" thickTop="1" x14ac:dyDescent="0.2"/>
  </sheetData>
  <mergeCells count="4">
    <mergeCell ref="A1:K1"/>
    <mergeCell ref="A2:K2"/>
    <mergeCell ref="A3:K3"/>
    <mergeCell ref="I6:K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4.45" customHeight="1" x14ac:dyDescent="0.2"/>
    <row r="5" spans="1:10" ht="29.1" customHeight="1" x14ac:dyDescent="0.2">
      <c r="A5" s="1" t="s">
        <v>109</v>
      </c>
      <c r="B5" s="26" t="s">
        <v>110</v>
      </c>
      <c r="C5" s="26"/>
      <c r="D5" s="26"/>
      <c r="E5" s="26"/>
      <c r="F5" s="26"/>
      <c r="G5" s="26"/>
      <c r="H5" s="26"/>
      <c r="I5" s="26"/>
      <c r="J5" s="26"/>
    </row>
    <row r="6" spans="1:10" ht="14.45" customHeight="1" x14ac:dyDescent="0.2"/>
    <row r="7" spans="1:10" ht="14.45" customHeight="1" x14ac:dyDescent="0.2">
      <c r="A7" s="27" t="s">
        <v>111</v>
      </c>
      <c r="B7" s="27"/>
      <c r="D7" s="2" t="s">
        <v>112</v>
      </c>
      <c r="F7" s="2" t="s">
        <v>105</v>
      </c>
      <c r="H7" s="2" t="s">
        <v>113</v>
      </c>
      <c r="J7" s="2" t="s">
        <v>114</v>
      </c>
    </row>
    <row r="8" spans="1:10" ht="21.75" customHeight="1" x14ac:dyDescent="0.2">
      <c r="A8" s="29" t="s">
        <v>115</v>
      </c>
      <c r="B8" s="29"/>
      <c r="D8" s="5" t="s">
        <v>116</v>
      </c>
      <c r="F8" s="7">
        <v>0</v>
      </c>
      <c r="H8" s="6">
        <v>0</v>
      </c>
      <c r="J8" s="6">
        <v>0</v>
      </c>
    </row>
    <row r="9" spans="1:10" ht="21.75" customHeight="1" x14ac:dyDescent="0.2">
      <c r="A9" s="30" t="s">
        <v>117</v>
      </c>
      <c r="B9" s="30"/>
      <c r="D9" s="8" t="s">
        <v>118</v>
      </c>
      <c r="F9" s="10">
        <v>0</v>
      </c>
      <c r="H9" s="9">
        <v>0</v>
      </c>
      <c r="J9" s="9">
        <v>0</v>
      </c>
    </row>
    <row r="10" spans="1:10" ht="21.75" customHeight="1" x14ac:dyDescent="0.2">
      <c r="A10" s="30" t="s">
        <v>119</v>
      </c>
      <c r="B10" s="30"/>
      <c r="D10" s="8" t="s">
        <v>120</v>
      </c>
      <c r="F10" s="10">
        <v>1116251650692</v>
      </c>
      <c r="H10" s="9">
        <v>63.5</v>
      </c>
      <c r="J10" s="9">
        <v>2</v>
      </c>
    </row>
    <row r="11" spans="1:10" ht="21.75" customHeight="1" x14ac:dyDescent="0.2">
      <c r="A11" s="30" t="s">
        <v>121</v>
      </c>
      <c r="B11" s="30"/>
      <c r="D11" s="8" t="s">
        <v>122</v>
      </c>
      <c r="F11" s="10">
        <v>470723447735</v>
      </c>
      <c r="H11" s="9">
        <v>26.78</v>
      </c>
      <c r="J11" s="9">
        <v>0.84</v>
      </c>
    </row>
    <row r="12" spans="1:10" ht="21.75" customHeight="1" x14ac:dyDescent="0.2">
      <c r="A12" s="31" t="s">
        <v>123</v>
      </c>
      <c r="B12" s="31"/>
      <c r="D12" s="11" t="s">
        <v>124</v>
      </c>
      <c r="F12" s="13">
        <v>489142045</v>
      </c>
      <c r="H12" s="12">
        <v>0.03</v>
      </c>
      <c r="J12" s="12">
        <v>0</v>
      </c>
    </row>
    <row r="13" spans="1:10" ht="21.75" customHeight="1" x14ac:dyDescent="0.2">
      <c r="A13" s="32" t="s">
        <v>91</v>
      </c>
      <c r="B13" s="32"/>
      <c r="D13" s="15"/>
      <c r="F13" s="15">
        <v>1587464240472</v>
      </c>
      <c r="H13" s="16">
        <v>90.31</v>
      </c>
      <c r="J13" s="16">
        <v>2.84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4.45" customHeight="1" x14ac:dyDescent="0.2"/>
    <row r="5" spans="1:22" ht="14.45" customHeight="1" x14ac:dyDescent="0.2">
      <c r="A5" s="1" t="s">
        <v>125</v>
      </c>
      <c r="B5" s="26" t="s">
        <v>126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4.45" customHeight="1" x14ac:dyDescent="0.2">
      <c r="D6" s="27" t="s">
        <v>127</v>
      </c>
      <c r="E6" s="27"/>
      <c r="F6" s="27"/>
      <c r="G6" s="27"/>
      <c r="H6" s="27"/>
      <c r="I6" s="27"/>
      <c r="J6" s="27"/>
      <c r="K6" s="27"/>
      <c r="L6" s="27"/>
      <c r="N6" s="27" t="s">
        <v>128</v>
      </c>
      <c r="O6" s="27"/>
      <c r="P6" s="27"/>
      <c r="Q6" s="27"/>
      <c r="R6" s="27"/>
      <c r="S6" s="27"/>
      <c r="T6" s="27"/>
      <c r="U6" s="27"/>
      <c r="V6" s="27"/>
    </row>
    <row r="7" spans="1:22" ht="14.45" customHeight="1" x14ac:dyDescent="0.2">
      <c r="D7" s="3"/>
      <c r="E7" s="3"/>
      <c r="F7" s="3"/>
      <c r="G7" s="3"/>
      <c r="H7" s="3"/>
      <c r="I7" s="3"/>
      <c r="J7" s="28" t="s">
        <v>91</v>
      </c>
      <c r="K7" s="28"/>
      <c r="L7" s="28"/>
      <c r="N7" s="3"/>
      <c r="O7" s="3"/>
      <c r="P7" s="3"/>
      <c r="Q7" s="3"/>
      <c r="R7" s="3"/>
      <c r="S7" s="3"/>
      <c r="T7" s="28" t="s">
        <v>91</v>
      </c>
      <c r="U7" s="28"/>
      <c r="V7" s="28"/>
    </row>
    <row r="8" spans="1:22" ht="14.45" customHeight="1" x14ac:dyDescent="0.2">
      <c r="A8" s="27" t="s">
        <v>129</v>
      </c>
      <c r="B8" s="27"/>
      <c r="D8" s="2" t="s">
        <v>130</v>
      </c>
      <c r="F8" s="2" t="s">
        <v>131</v>
      </c>
      <c r="H8" s="2" t="s">
        <v>132</v>
      </c>
      <c r="J8" s="4" t="s">
        <v>105</v>
      </c>
      <c r="K8" s="3"/>
      <c r="L8" s="4" t="s">
        <v>113</v>
      </c>
      <c r="N8" s="2" t="s">
        <v>130</v>
      </c>
      <c r="P8" s="2" t="s">
        <v>131</v>
      </c>
      <c r="R8" s="2" t="s">
        <v>132</v>
      </c>
      <c r="T8" s="4" t="s">
        <v>105</v>
      </c>
      <c r="U8" s="3"/>
      <c r="V8" s="4" t="s">
        <v>113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S4" sqref="S1:W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85546875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45" customHeight="1" x14ac:dyDescent="0.2"/>
    <row r="5" spans="1:23" ht="14.45" customHeight="1" x14ac:dyDescent="0.2">
      <c r="A5" s="1" t="s">
        <v>133</v>
      </c>
      <c r="B5" s="26" t="s">
        <v>134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4.45" customHeight="1" x14ac:dyDescent="0.2">
      <c r="D6" s="27" t="s">
        <v>127</v>
      </c>
      <c r="E6" s="27"/>
      <c r="F6" s="27"/>
      <c r="G6" s="27"/>
      <c r="H6" s="27"/>
      <c r="I6" s="27"/>
      <c r="J6" s="27"/>
      <c r="K6" s="27"/>
      <c r="L6" s="27"/>
      <c r="N6" s="27" t="s">
        <v>128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 x14ac:dyDescent="0.2">
      <c r="D7" s="3"/>
      <c r="E7" s="3"/>
      <c r="F7" s="3"/>
      <c r="G7" s="3"/>
      <c r="H7" s="3"/>
      <c r="I7" s="3"/>
      <c r="J7" s="28" t="s">
        <v>91</v>
      </c>
      <c r="K7" s="28"/>
      <c r="L7" s="28"/>
      <c r="N7" s="3"/>
      <c r="O7" s="3"/>
      <c r="P7" s="3"/>
      <c r="Q7" s="3"/>
      <c r="R7" s="3"/>
      <c r="S7" s="3"/>
      <c r="T7" s="3"/>
      <c r="U7" s="28" t="s">
        <v>91</v>
      </c>
      <c r="V7" s="28"/>
      <c r="W7" s="28"/>
    </row>
    <row r="8" spans="1:23" ht="14.45" customHeight="1" x14ac:dyDescent="0.2">
      <c r="A8" s="27" t="s">
        <v>19</v>
      </c>
      <c r="B8" s="27"/>
      <c r="D8" s="2" t="s">
        <v>135</v>
      </c>
      <c r="F8" s="2" t="s">
        <v>131</v>
      </c>
      <c r="H8" s="2" t="s">
        <v>132</v>
      </c>
      <c r="J8" s="4" t="s">
        <v>105</v>
      </c>
      <c r="K8" s="3"/>
      <c r="L8" s="4" t="s">
        <v>113</v>
      </c>
      <c r="N8" s="2" t="s">
        <v>135</v>
      </c>
      <c r="P8" s="27" t="s">
        <v>131</v>
      </c>
      <c r="Q8" s="27"/>
      <c r="S8" s="2" t="s">
        <v>132</v>
      </c>
      <c r="U8" s="4" t="s">
        <v>105</v>
      </c>
      <c r="V8" s="3"/>
      <c r="W8" s="4" t="s">
        <v>113</v>
      </c>
    </row>
    <row r="9" spans="1:23" ht="21.75" customHeight="1" x14ac:dyDescent="0.2">
      <c r="A9" s="33" t="s">
        <v>136</v>
      </c>
      <c r="B9" s="33"/>
      <c r="D9" s="17">
        <v>0</v>
      </c>
      <c r="F9" s="17">
        <v>0</v>
      </c>
      <c r="H9" s="17">
        <v>0</v>
      </c>
      <c r="J9" s="17">
        <v>0</v>
      </c>
      <c r="L9" s="18">
        <v>0</v>
      </c>
      <c r="N9" s="17">
        <v>0</v>
      </c>
      <c r="P9" s="34">
        <v>0</v>
      </c>
      <c r="Q9" s="35"/>
      <c r="S9" s="17">
        <v>1528384000</v>
      </c>
      <c r="U9" s="17">
        <v>1528384000</v>
      </c>
      <c r="W9" s="18">
        <v>0.04</v>
      </c>
    </row>
    <row r="10" spans="1:23" ht="21.75" customHeight="1" x14ac:dyDescent="0.2">
      <c r="A10" s="32" t="s">
        <v>91</v>
      </c>
      <c r="B10" s="32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Q10" s="15">
        <v>0</v>
      </c>
      <c r="S10" s="15">
        <v>1528384000</v>
      </c>
      <c r="U10" s="15">
        <v>1528384000</v>
      </c>
      <c r="W10" s="16">
        <v>0.04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6"/>
  <sheetViews>
    <sheetView rightToLeft="1" tabSelected="1" topLeftCell="A22" workbookViewId="0">
      <selection activeCell="K43" sqref="K43"/>
    </sheetView>
  </sheetViews>
  <sheetFormatPr defaultRowHeight="12.75" x14ac:dyDescent="0.2"/>
  <cols>
    <col min="1" max="1" width="65" bestFit="1" customWidth="1"/>
    <col min="2" max="2" width="1.28515625" customWidth="1"/>
    <col min="3" max="3" width="16.140625" bestFit="1" customWidth="1"/>
    <col min="4" max="4" width="1.28515625" customWidth="1"/>
    <col min="5" max="5" width="17" bestFit="1" customWidth="1"/>
    <col min="6" max="6" width="1.28515625" customWidth="1"/>
    <col min="7" max="7" width="13.7109375" bestFit="1" customWidth="1"/>
    <col min="8" max="8" width="1.28515625" customWidth="1"/>
    <col min="9" max="9" width="17.42578125" bestFit="1" customWidth="1"/>
    <col min="10" max="10" width="1.28515625" customWidth="1"/>
    <col min="11" max="11" width="17.7109375" bestFit="1" customWidth="1"/>
    <col min="12" max="12" width="1.28515625" customWidth="1"/>
    <col min="13" max="13" width="17" bestFit="1" customWidth="1"/>
    <col min="14" max="14" width="1.28515625" customWidth="1"/>
    <col min="15" max="15" width="15" bestFit="1" customWidth="1"/>
    <col min="16" max="16" width="1.28515625" customWidth="1"/>
    <col min="17" max="17" width="17.85546875" bestFit="1" customWidth="1"/>
    <col min="18" max="18" width="0.28515625" customWidth="1"/>
    <col min="19" max="19" width="27.5703125" bestFit="1" customWidth="1"/>
  </cols>
  <sheetData>
    <row r="1" spans="1:17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.75" customHeight="1" x14ac:dyDescent="0.2">
      <c r="A2" s="48" t="s">
        <v>108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4.45" customHeight="1" x14ac:dyDescent="0.2"/>
    <row r="5" spans="1:17" ht="14.45" customHeight="1" x14ac:dyDescent="0.2">
      <c r="A5" s="50" t="s">
        <v>216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4.45" customHeight="1" x14ac:dyDescent="0.2">
      <c r="C6" s="46" t="s">
        <v>127</v>
      </c>
      <c r="D6" s="46"/>
      <c r="E6" s="46"/>
      <c r="F6" s="46"/>
      <c r="G6" s="46"/>
      <c r="H6" s="46"/>
      <c r="I6" s="46"/>
      <c r="K6" s="46" t="s">
        <v>128</v>
      </c>
      <c r="L6" s="46"/>
      <c r="M6" s="46"/>
      <c r="N6" s="46"/>
      <c r="O6" s="46"/>
      <c r="P6" s="46"/>
      <c r="Q6" s="46"/>
    </row>
    <row r="7" spans="1:17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 x14ac:dyDescent="0.2">
      <c r="A8" s="46" t="s">
        <v>137</v>
      </c>
      <c r="C8" s="2" t="s">
        <v>138</v>
      </c>
      <c r="E8" s="2" t="s">
        <v>131</v>
      </c>
      <c r="G8" s="2" t="s">
        <v>132</v>
      </c>
      <c r="I8" s="56" t="s">
        <v>91</v>
      </c>
      <c r="K8" s="2" t="s">
        <v>138</v>
      </c>
      <c r="M8" s="2" t="s">
        <v>131</v>
      </c>
      <c r="O8" s="2" t="s">
        <v>132</v>
      </c>
      <c r="Q8" s="2" t="s">
        <v>91</v>
      </c>
    </row>
    <row r="9" spans="1:17" ht="21.75" customHeight="1" x14ac:dyDescent="0.2">
      <c r="A9" s="47" t="s">
        <v>88</v>
      </c>
      <c r="C9" s="7">
        <v>133629625336</v>
      </c>
      <c r="E9" s="7">
        <v>-323127119737</v>
      </c>
      <c r="G9" s="7">
        <v>0</v>
      </c>
      <c r="I9" s="42">
        <f>C9+E9+G9</f>
        <v>-189497494401</v>
      </c>
      <c r="K9" s="7">
        <v>133629625336</v>
      </c>
      <c r="M9" s="7">
        <v>-323127119737</v>
      </c>
      <c r="O9" s="7">
        <v>0</v>
      </c>
      <c r="Q9" s="7">
        <f>K9+M9+O9</f>
        <v>-189497494401</v>
      </c>
    </row>
    <row r="10" spans="1:17" ht="21.75" customHeight="1" x14ac:dyDescent="0.2">
      <c r="A10" s="43" t="s">
        <v>36</v>
      </c>
      <c r="C10" s="10">
        <v>0</v>
      </c>
      <c r="E10" s="10">
        <v>44383953</v>
      </c>
      <c r="G10" s="10">
        <v>0</v>
      </c>
      <c r="I10" s="42">
        <f t="shared" ref="I10:I35" si="0">C10+E10+G10</f>
        <v>44383953</v>
      </c>
      <c r="K10" s="10">
        <v>0</v>
      </c>
      <c r="M10" s="10">
        <v>100917705</v>
      </c>
      <c r="O10" s="10">
        <v>0</v>
      </c>
      <c r="Q10" s="10">
        <f>K10+M10+O10</f>
        <v>100917705</v>
      </c>
    </row>
    <row r="11" spans="1:17" ht="21.75" customHeight="1" x14ac:dyDescent="0.2">
      <c r="A11" s="43" t="s">
        <v>39</v>
      </c>
      <c r="C11" s="10">
        <v>0</v>
      </c>
      <c r="E11" s="10">
        <v>1214518829</v>
      </c>
      <c r="G11" s="10">
        <v>0</v>
      </c>
      <c r="I11" s="42">
        <f t="shared" si="0"/>
        <v>1214518829</v>
      </c>
      <c r="K11" s="10">
        <v>0</v>
      </c>
      <c r="M11" s="10">
        <v>2963783717</v>
      </c>
      <c r="O11" s="10">
        <v>0</v>
      </c>
      <c r="Q11" s="10">
        <f t="shared" ref="Q11:Q35" si="1">K11+M11+O11</f>
        <v>2963783717</v>
      </c>
    </row>
    <row r="12" spans="1:17" ht="21.75" customHeight="1" x14ac:dyDescent="0.2">
      <c r="A12" s="43" t="s">
        <v>42</v>
      </c>
      <c r="C12" s="10">
        <v>0</v>
      </c>
      <c r="E12" s="10">
        <v>189265689</v>
      </c>
      <c r="G12" s="10">
        <v>0</v>
      </c>
      <c r="I12" s="42">
        <f t="shared" si="0"/>
        <v>189265689</v>
      </c>
      <c r="K12" s="10">
        <v>0</v>
      </c>
      <c r="M12" s="10">
        <v>909135189</v>
      </c>
      <c r="O12" s="10">
        <v>0</v>
      </c>
      <c r="Q12" s="10">
        <f t="shared" si="1"/>
        <v>909135189</v>
      </c>
    </row>
    <row r="13" spans="1:17" ht="21.75" customHeight="1" x14ac:dyDescent="0.2">
      <c r="A13" s="70" t="s">
        <v>29</v>
      </c>
      <c r="C13" s="42">
        <v>106506843060</v>
      </c>
      <c r="E13" s="42">
        <v>283030425266</v>
      </c>
      <c r="G13" s="42">
        <v>0</v>
      </c>
      <c r="I13" s="42">
        <f t="shared" si="0"/>
        <v>389537268326</v>
      </c>
      <c r="K13" s="42">
        <v>143266209948</v>
      </c>
      <c r="M13" s="42">
        <v>851809500855</v>
      </c>
      <c r="O13" s="42">
        <v>0</v>
      </c>
      <c r="Q13" s="10">
        <f t="shared" si="1"/>
        <v>995075710803</v>
      </c>
    </row>
    <row r="14" spans="1:17" ht="21.75" customHeight="1" x14ac:dyDescent="0.2">
      <c r="A14" s="43" t="s">
        <v>33</v>
      </c>
      <c r="C14" s="10">
        <v>47786593710</v>
      </c>
      <c r="E14" s="10">
        <v>113032124243</v>
      </c>
      <c r="G14" s="10">
        <v>0</v>
      </c>
      <c r="I14" s="42">
        <f t="shared" si="0"/>
        <v>160818717953</v>
      </c>
      <c r="K14" s="10">
        <v>330171213488</v>
      </c>
      <c r="M14" s="10">
        <v>339096372298</v>
      </c>
      <c r="O14" s="10">
        <v>0</v>
      </c>
      <c r="Q14" s="10">
        <f t="shared" si="1"/>
        <v>669267585786</v>
      </c>
    </row>
    <row r="15" spans="1:17" ht="21.75" customHeight="1" x14ac:dyDescent="0.2">
      <c r="A15" s="43" t="s">
        <v>45</v>
      </c>
      <c r="C15" s="10">
        <v>55050979842</v>
      </c>
      <c r="E15" s="10">
        <v>0</v>
      </c>
      <c r="G15" s="10">
        <v>0</v>
      </c>
      <c r="I15" s="42">
        <f t="shared" si="0"/>
        <v>55050979842</v>
      </c>
      <c r="K15" s="10">
        <v>167509551994</v>
      </c>
      <c r="M15" s="10">
        <v>0</v>
      </c>
      <c r="O15" s="10">
        <v>0</v>
      </c>
      <c r="Q15" s="10">
        <f t="shared" si="1"/>
        <v>167509551994</v>
      </c>
    </row>
    <row r="16" spans="1:17" ht="21.75" customHeight="1" x14ac:dyDescent="0.2">
      <c r="A16" s="43" t="s">
        <v>85</v>
      </c>
      <c r="C16" s="10">
        <v>15302129311</v>
      </c>
      <c r="E16" s="10">
        <v>-181250000</v>
      </c>
      <c r="G16" s="10">
        <v>0</v>
      </c>
      <c r="I16" s="42">
        <f t="shared" si="0"/>
        <v>15120879311</v>
      </c>
      <c r="K16" s="10">
        <v>15302129311</v>
      </c>
      <c r="M16" s="10">
        <v>-181250000</v>
      </c>
      <c r="O16" s="10">
        <v>0</v>
      </c>
      <c r="Q16" s="10">
        <f t="shared" si="1"/>
        <v>15120879311</v>
      </c>
    </row>
    <row r="17" spans="1:17" ht="21.75" customHeight="1" x14ac:dyDescent="0.2">
      <c r="A17" s="43" t="s">
        <v>48</v>
      </c>
      <c r="C17" s="10">
        <v>934257</v>
      </c>
      <c r="E17" s="10">
        <v>0</v>
      </c>
      <c r="G17" s="10">
        <v>247084</v>
      </c>
      <c r="I17" s="42">
        <f t="shared" si="0"/>
        <v>1181341</v>
      </c>
      <c r="K17" s="10">
        <v>4111315</v>
      </c>
      <c r="M17" s="10">
        <v>0</v>
      </c>
      <c r="O17" s="10">
        <v>247084</v>
      </c>
      <c r="Q17" s="10">
        <f t="shared" si="1"/>
        <v>4358399</v>
      </c>
    </row>
    <row r="18" spans="1:17" ht="21.75" customHeight="1" x14ac:dyDescent="0.2">
      <c r="A18" s="43" t="s">
        <v>140</v>
      </c>
      <c r="C18" s="10">
        <v>12356061610</v>
      </c>
      <c r="E18" s="10">
        <v>0</v>
      </c>
      <c r="G18" s="10">
        <v>0</v>
      </c>
      <c r="I18" s="42">
        <f t="shared" si="0"/>
        <v>12356061610</v>
      </c>
      <c r="K18" s="10">
        <v>37920327010</v>
      </c>
      <c r="M18" s="10">
        <v>0</v>
      </c>
      <c r="O18" s="10">
        <v>0</v>
      </c>
      <c r="Q18" s="10">
        <f t="shared" si="1"/>
        <v>37920327010</v>
      </c>
    </row>
    <row r="19" spans="1:17" ht="21.75" customHeight="1" x14ac:dyDescent="0.2">
      <c r="A19" s="43" t="s">
        <v>141</v>
      </c>
      <c r="C19" s="10">
        <v>3360151642</v>
      </c>
      <c r="E19" s="10">
        <v>0</v>
      </c>
      <c r="G19" s="10">
        <v>0</v>
      </c>
      <c r="I19" s="42">
        <f t="shared" si="0"/>
        <v>3360151642</v>
      </c>
      <c r="K19" s="10">
        <v>10312189522</v>
      </c>
      <c r="M19" s="10">
        <v>0</v>
      </c>
      <c r="O19" s="10">
        <v>0</v>
      </c>
      <c r="Q19" s="10">
        <f t="shared" si="1"/>
        <v>10312189522</v>
      </c>
    </row>
    <row r="20" spans="1:17" ht="21.75" customHeight="1" x14ac:dyDescent="0.2">
      <c r="A20" s="70" t="s">
        <v>51</v>
      </c>
      <c r="C20" s="42">
        <v>1455592692</v>
      </c>
      <c r="E20" s="42">
        <v>0</v>
      </c>
      <c r="G20" s="42">
        <v>6437410400</v>
      </c>
      <c r="I20" s="42">
        <f t="shared" si="0"/>
        <v>7893003092</v>
      </c>
      <c r="K20" s="42">
        <v>9148775203</v>
      </c>
      <c r="M20" s="42">
        <v>0</v>
      </c>
      <c r="O20" s="42">
        <v>6437410400</v>
      </c>
      <c r="Q20" s="10">
        <f t="shared" si="1"/>
        <v>15586185603</v>
      </c>
    </row>
    <row r="21" spans="1:17" ht="21.75" customHeight="1" x14ac:dyDescent="0.2">
      <c r="A21" s="43" t="s">
        <v>54</v>
      </c>
      <c r="C21" s="10">
        <v>43973634728</v>
      </c>
      <c r="E21" s="10">
        <v>31177548045</v>
      </c>
      <c r="G21" s="10">
        <v>0</v>
      </c>
      <c r="I21" s="42">
        <f t="shared" si="0"/>
        <v>75151182773</v>
      </c>
      <c r="K21" s="10">
        <v>138870884971</v>
      </c>
      <c r="M21" s="10">
        <v>31287328144</v>
      </c>
      <c r="O21" s="10">
        <v>0</v>
      </c>
      <c r="Q21" s="10">
        <f t="shared" si="1"/>
        <v>170158213115</v>
      </c>
    </row>
    <row r="22" spans="1:17" ht="21.75" customHeight="1" x14ac:dyDescent="0.2">
      <c r="A22" s="43" t="s">
        <v>139</v>
      </c>
      <c r="C22" s="10">
        <v>0</v>
      </c>
      <c r="E22" s="10">
        <v>0</v>
      </c>
      <c r="G22" s="10">
        <v>0</v>
      </c>
      <c r="I22" s="42">
        <f t="shared" si="0"/>
        <v>0</v>
      </c>
      <c r="K22" s="10">
        <v>760336931</v>
      </c>
      <c r="M22" s="10">
        <v>0</v>
      </c>
      <c r="O22" s="10">
        <v>5168718877</v>
      </c>
      <c r="Q22" s="10">
        <f t="shared" si="1"/>
        <v>5929055808</v>
      </c>
    </row>
    <row r="23" spans="1:17" ht="21.75" customHeight="1" x14ac:dyDescent="0.2">
      <c r="A23" s="43" t="s">
        <v>57</v>
      </c>
      <c r="C23" s="10">
        <v>9463709440</v>
      </c>
      <c r="E23" s="10">
        <v>-937367271</v>
      </c>
      <c r="G23" s="10">
        <v>0</v>
      </c>
      <c r="I23" s="42">
        <f t="shared" si="0"/>
        <v>8526342169</v>
      </c>
      <c r="K23" s="10">
        <v>27489031039</v>
      </c>
      <c r="M23" s="10">
        <v>7394786252</v>
      </c>
      <c r="O23" s="10">
        <v>0</v>
      </c>
      <c r="Q23" s="10">
        <f t="shared" si="1"/>
        <v>34883817291</v>
      </c>
    </row>
    <row r="24" spans="1:17" ht="21.75" customHeight="1" x14ac:dyDescent="0.2">
      <c r="A24" s="43" t="s">
        <v>60</v>
      </c>
      <c r="C24" s="10">
        <v>72194024694</v>
      </c>
      <c r="E24" s="10">
        <v>0</v>
      </c>
      <c r="G24" s="10">
        <v>0</v>
      </c>
      <c r="I24" s="42">
        <f t="shared" si="0"/>
        <v>72194024694</v>
      </c>
      <c r="K24" s="10">
        <v>115221468568</v>
      </c>
      <c r="M24" s="10">
        <v>-53996541955</v>
      </c>
      <c r="O24" s="10">
        <v>0</v>
      </c>
      <c r="Q24" s="10">
        <f t="shared" si="1"/>
        <v>61224926613</v>
      </c>
    </row>
    <row r="25" spans="1:17" ht="21.75" customHeight="1" x14ac:dyDescent="0.2">
      <c r="A25" s="43" t="s">
        <v>63</v>
      </c>
      <c r="C25" s="10">
        <v>32484525401</v>
      </c>
      <c r="E25" s="10">
        <v>19160213781</v>
      </c>
      <c r="G25" s="10">
        <v>0</v>
      </c>
      <c r="I25" s="42">
        <f t="shared" si="0"/>
        <v>51644739182</v>
      </c>
      <c r="K25" s="10">
        <v>95380607393</v>
      </c>
      <c r="M25" s="10">
        <v>4734076193</v>
      </c>
      <c r="O25" s="10">
        <v>0</v>
      </c>
      <c r="Q25" s="10">
        <f t="shared" si="1"/>
        <v>100114683586</v>
      </c>
    </row>
    <row r="26" spans="1:17" ht="21.75" customHeight="1" x14ac:dyDescent="0.2">
      <c r="A26" s="43" t="s">
        <v>66</v>
      </c>
      <c r="C26" s="10">
        <v>65127673321</v>
      </c>
      <c r="E26" s="10">
        <v>13243399199</v>
      </c>
      <c r="G26" s="10">
        <v>0</v>
      </c>
      <c r="I26" s="42">
        <f t="shared" si="0"/>
        <v>78371072520</v>
      </c>
      <c r="K26" s="10">
        <v>166478340015</v>
      </c>
      <c r="M26" s="10">
        <v>62542192186</v>
      </c>
      <c r="O26" s="10">
        <v>0</v>
      </c>
      <c r="Q26" s="10">
        <f t="shared" si="1"/>
        <v>229020532201</v>
      </c>
    </row>
    <row r="27" spans="1:17" ht="21.75" customHeight="1" x14ac:dyDescent="0.2">
      <c r="A27" s="43" t="s">
        <v>82</v>
      </c>
      <c r="C27" s="10">
        <v>17639483904</v>
      </c>
      <c r="E27" s="10">
        <v>-72477478990</v>
      </c>
      <c r="G27" s="10">
        <v>0</v>
      </c>
      <c r="I27" s="42">
        <f t="shared" si="0"/>
        <v>-54837995086</v>
      </c>
      <c r="K27" s="10">
        <v>17639483904</v>
      </c>
      <c r="M27" s="10">
        <v>-72477478990</v>
      </c>
      <c r="O27" s="10">
        <v>0</v>
      </c>
      <c r="Q27" s="10">
        <f t="shared" si="1"/>
        <v>-54837995086</v>
      </c>
    </row>
    <row r="28" spans="1:17" ht="21.75" customHeight="1" x14ac:dyDescent="0.2">
      <c r="A28" s="43" t="s">
        <v>69</v>
      </c>
      <c r="C28" s="10">
        <v>27390276555</v>
      </c>
      <c r="E28" s="10">
        <v>0</v>
      </c>
      <c r="G28" s="10">
        <v>0</v>
      </c>
      <c r="I28" s="42">
        <f t="shared" si="0"/>
        <v>27390276555</v>
      </c>
      <c r="K28" s="10">
        <v>41999166273</v>
      </c>
      <c r="M28" s="10">
        <v>-181250000</v>
      </c>
      <c r="O28" s="10">
        <v>0</v>
      </c>
      <c r="Q28" s="10">
        <f t="shared" si="1"/>
        <v>41817916273</v>
      </c>
    </row>
    <row r="29" spans="1:17" ht="21.75" customHeight="1" x14ac:dyDescent="0.2">
      <c r="A29" s="43" t="s">
        <v>72</v>
      </c>
      <c r="C29" s="10">
        <v>28188353826</v>
      </c>
      <c r="E29" s="10">
        <v>0</v>
      </c>
      <c r="G29" s="10">
        <v>0</v>
      </c>
      <c r="I29" s="42">
        <f t="shared" si="0"/>
        <v>28188353826</v>
      </c>
      <c r="K29" s="10">
        <v>84813695049</v>
      </c>
      <c r="M29" s="10">
        <v>0</v>
      </c>
      <c r="O29" s="10">
        <v>0</v>
      </c>
      <c r="Q29" s="10">
        <f t="shared" si="1"/>
        <v>84813695049</v>
      </c>
    </row>
    <row r="30" spans="1:17" ht="21.75" customHeight="1" x14ac:dyDescent="0.2">
      <c r="A30" s="43" t="s">
        <v>143</v>
      </c>
      <c r="C30" s="10">
        <v>50000000000</v>
      </c>
      <c r="E30" s="10">
        <v>0</v>
      </c>
      <c r="G30" s="10">
        <v>0</v>
      </c>
      <c r="I30" s="42">
        <f t="shared" si="0"/>
        <v>50000000000</v>
      </c>
      <c r="K30" s="10">
        <v>50000000000</v>
      </c>
      <c r="M30" s="10">
        <v>0</v>
      </c>
      <c r="O30" s="10">
        <v>0</v>
      </c>
      <c r="Q30" s="10">
        <f t="shared" si="1"/>
        <v>50000000000</v>
      </c>
    </row>
    <row r="31" spans="1:17" ht="21.75" customHeight="1" x14ac:dyDescent="0.2">
      <c r="A31" s="43" t="s">
        <v>75</v>
      </c>
      <c r="C31" s="10">
        <v>45542742</v>
      </c>
      <c r="E31" s="10">
        <v>0</v>
      </c>
      <c r="G31" s="10">
        <v>0</v>
      </c>
      <c r="I31" s="42">
        <f t="shared" si="0"/>
        <v>45542742</v>
      </c>
      <c r="K31" s="10">
        <v>133142926</v>
      </c>
      <c r="M31" s="10">
        <v>0</v>
      </c>
      <c r="O31" s="10">
        <v>0</v>
      </c>
      <c r="Q31" s="10">
        <f t="shared" si="1"/>
        <v>133142926</v>
      </c>
    </row>
    <row r="32" spans="1:17" ht="21.75" customHeight="1" x14ac:dyDescent="0.2">
      <c r="A32" s="43" t="s">
        <v>78</v>
      </c>
      <c r="C32" s="10">
        <v>130871108125</v>
      </c>
      <c r="E32" s="10">
        <v>358634985625</v>
      </c>
      <c r="G32" s="10">
        <v>0</v>
      </c>
      <c r="I32" s="42">
        <f t="shared" si="0"/>
        <v>489506093750</v>
      </c>
      <c r="K32" s="10">
        <v>448275515681</v>
      </c>
      <c r="M32" s="10">
        <v>53310335769</v>
      </c>
      <c r="O32" s="10">
        <v>33381459825</v>
      </c>
      <c r="Q32" s="10">
        <f t="shared" si="1"/>
        <v>534967311275</v>
      </c>
    </row>
    <row r="33" spans="1:17" ht="21.75" customHeight="1" x14ac:dyDescent="0.2">
      <c r="A33" s="43" t="s">
        <v>142</v>
      </c>
      <c r="C33" s="10">
        <v>6380784662</v>
      </c>
      <c r="E33" s="10">
        <v>0</v>
      </c>
      <c r="G33" s="10">
        <v>0</v>
      </c>
      <c r="I33" s="42">
        <f t="shared" si="0"/>
        <v>6380784662</v>
      </c>
      <c r="K33" s="10">
        <v>20560306202</v>
      </c>
      <c r="M33" s="10">
        <v>0</v>
      </c>
      <c r="O33" s="10">
        <v>0</v>
      </c>
      <c r="Q33" s="10">
        <f t="shared" si="1"/>
        <v>20560306202</v>
      </c>
    </row>
    <row r="34" spans="1:17" ht="21.75" customHeight="1" x14ac:dyDescent="0.2">
      <c r="A34" s="44" t="s">
        <v>81</v>
      </c>
      <c r="C34" s="13">
        <v>30361828</v>
      </c>
      <c r="E34" s="13">
        <v>0</v>
      </c>
      <c r="G34" s="13">
        <v>0</v>
      </c>
      <c r="I34" s="67">
        <f t="shared" si="0"/>
        <v>30361828</v>
      </c>
      <c r="K34" s="13">
        <v>88761951</v>
      </c>
      <c r="M34" s="13">
        <v>0</v>
      </c>
      <c r="O34" s="13">
        <v>0</v>
      </c>
      <c r="Q34" s="10">
        <f t="shared" si="1"/>
        <v>88761951</v>
      </c>
    </row>
    <row r="35" spans="1:17" ht="21.75" customHeight="1" thickBot="1" x14ac:dyDescent="0.25">
      <c r="A35" s="45" t="s">
        <v>91</v>
      </c>
      <c r="C35" s="15">
        <f>SUM(C9:C34)</f>
        <v>859238390686</v>
      </c>
      <c r="E35" s="15">
        <v>423003648632</v>
      </c>
      <c r="G35" s="15">
        <v>6437657484</v>
      </c>
      <c r="I35" s="42">
        <f t="shared" si="0"/>
        <v>1288679696802</v>
      </c>
      <c r="K35" s="15">
        <f>SUM(K9:K34)</f>
        <v>2054974874030</v>
      </c>
      <c r="M35" s="15">
        <v>904184787626</v>
      </c>
      <c r="O35" s="15">
        <v>44987836186</v>
      </c>
      <c r="Q35" s="15">
        <f>SUM(Q9:Q34)</f>
        <v>3004147497842</v>
      </c>
    </row>
    <row r="36" spans="1:17" ht="13.5" thickTop="1" x14ac:dyDescent="0.2"/>
  </sheetData>
  <sortState xmlns:xlrd2="http://schemas.microsoft.com/office/spreadsheetml/2017/richdata2" ref="A9:Q34">
    <sortCondition ref="A9:A34"/>
  </sortState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activeCell="U6" sqref="U6:U20"/>
    </sheetView>
  </sheetViews>
  <sheetFormatPr defaultRowHeight="12.75" x14ac:dyDescent="0.2"/>
  <cols>
    <col min="1" max="1" width="15.140625" customWidth="1"/>
    <col min="2" max="2" width="5.140625" customWidth="1"/>
    <col min="3" max="3" width="1.28515625" customWidth="1"/>
    <col min="4" max="4" width="13.7109375" customWidth="1"/>
    <col min="5" max="5" width="1.28515625" customWidth="1"/>
    <col min="6" max="6" width="47.140625" bestFit="1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  <col min="19" max="19" width="27.5703125" bestFit="1" customWidth="1"/>
    <col min="20" max="20" width="10.140625" bestFit="1" customWidth="1"/>
    <col min="21" max="21" width="5" bestFit="1" customWidth="1"/>
  </cols>
  <sheetData>
    <row r="1" spans="1:17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.75" customHeight="1" x14ac:dyDescent="0.2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.7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4.45" customHeight="1" x14ac:dyDescent="0.2"/>
    <row r="5" spans="1:17" ht="14.45" customHeight="1" x14ac:dyDescent="0.2">
      <c r="A5" s="1" t="s">
        <v>144</v>
      </c>
      <c r="B5" s="26" t="s">
        <v>145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9.1" customHeight="1" x14ac:dyDescent="0.2">
      <c r="M6" s="36" t="s">
        <v>146</v>
      </c>
      <c r="Q6" s="36" t="s">
        <v>147</v>
      </c>
    </row>
    <row r="7" spans="1:17" ht="14.45" customHeight="1" x14ac:dyDescent="0.2">
      <c r="A7" s="27" t="s">
        <v>148</v>
      </c>
      <c r="B7" s="27"/>
      <c r="D7" s="2" t="s">
        <v>149</v>
      </c>
      <c r="F7" s="2" t="s">
        <v>150</v>
      </c>
      <c r="H7" s="2" t="s">
        <v>18</v>
      </c>
      <c r="J7" s="27" t="s">
        <v>151</v>
      </c>
      <c r="K7" s="27"/>
      <c r="M7" s="36"/>
      <c r="O7" s="2" t="s">
        <v>152</v>
      </c>
      <c r="Q7" s="36"/>
    </row>
    <row r="8" spans="1:17" ht="21" x14ac:dyDescent="0.45">
      <c r="A8" s="59" t="s">
        <v>212</v>
      </c>
      <c r="B8" s="59"/>
      <c r="C8" s="60"/>
      <c r="D8" s="59" t="s">
        <v>153</v>
      </c>
      <c r="E8" s="58"/>
      <c r="F8" s="58" t="s">
        <v>88</v>
      </c>
      <c r="G8" s="58"/>
      <c r="H8" s="58"/>
      <c r="I8" s="58"/>
      <c r="J8" s="58"/>
      <c r="K8" s="58"/>
      <c r="L8" s="58"/>
      <c r="M8" s="62">
        <v>43357940054</v>
      </c>
      <c r="N8" s="58"/>
      <c r="O8" s="58">
        <v>23</v>
      </c>
      <c r="P8" s="58"/>
      <c r="Q8" s="58"/>
    </row>
    <row r="9" spans="1:17" ht="21" x14ac:dyDescent="0.45">
      <c r="A9" s="61"/>
      <c r="B9" s="61"/>
      <c r="C9" s="60"/>
      <c r="D9" s="61"/>
      <c r="E9" s="58"/>
      <c r="F9" s="58" t="s">
        <v>29</v>
      </c>
      <c r="G9" s="58"/>
      <c r="H9" s="58"/>
      <c r="I9" s="58"/>
      <c r="J9" s="58"/>
      <c r="K9" s="58"/>
      <c r="L9" s="58"/>
      <c r="M9" s="62">
        <v>330171213488</v>
      </c>
      <c r="N9" s="58"/>
      <c r="O9" s="58" t="s">
        <v>213</v>
      </c>
      <c r="P9" s="58"/>
      <c r="Q9" s="58"/>
    </row>
    <row r="10" spans="1:17" ht="21" x14ac:dyDescent="0.45">
      <c r="A10" s="61"/>
      <c r="B10" s="61"/>
      <c r="C10" s="60"/>
      <c r="D10" s="61"/>
      <c r="E10" s="58"/>
      <c r="F10" s="58" t="s">
        <v>33</v>
      </c>
      <c r="G10" s="58"/>
      <c r="H10" s="58"/>
      <c r="I10" s="58"/>
      <c r="J10" s="58"/>
      <c r="K10" s="58"/>
      <c r="L10" s="58"/>
      <c r="M10" s="62">
        <v>143266209948</v>
      </c>
      <c r="N10" s="58"/>
      <c r="O10" s="58" t="s">
        <v>213</v>
      </c>
      <c r="P10" s="58"/>
      <c r="Q10" s="58"/>
    </row>
    <row r="11" spans="1:17" ht="21" x14ac:dyDescent="0.45">
      <c r="A11" s="61"/>
      <c r="B11" s="61"/>
      <c r="C11" s="60"/>
      <c r="D11" s="61"/>
      <c r="E11" s="58"/>
      <c r="F11" s="58" t="s">
        <v>45</v>
      </c>
      <c r="G11" s="58"/>
      <c r="H11" s="58"/>
      <c r="I11" s="58"/>
      <c r="J11" s="58"/>
      <c r="K11" s="58"/>
      <c r="L11" s="58"/>
      <c r="M11" s="62">
        <v>54403828020</v>
      </c>
      <c r="N11" s="58"/>
      <c r="O11" s="58">
        <v>23</v>
      </c>
      <c r="P11" s="58"/>
      <c r="Q11" s="58"/>
    </row>
    <row r="12" spans="1:17" ht="21" x14ac:dyDescent="0.45">
      <c r="A12" s="61"/>
      <c r="B12" s="61"/>
      <c r="C12" s="60"/>
      <c r="D12" s="61"/>
      <c r="E12" s="58"/>
      <c r="F12" s="58" t="s">
        <v>85</v>
      </c>
      <c r="G12" s="58"/>
      <c r="H12" s="58"/>
      <c r="I12" s="58"/>
      <c r="J12" s="58"/>
      <c r="K12" s="58"/>
      <c r="L12" s="58"/>
      <c r="M12" s="62">
        <v>5125340594</v>
      </c>
      <c r="N12" s="58"/>
      <c r="O12" s="58">
        <v>23</v>
      </c>
      <c r="P12" s="58"/>
      <c r="Q12" s="58"/>
    </row>
    <row r="13" spans="1:17" ht="21" x14ac:dyDescent="0.45">
      <c r="A13" s="61"/>
      <c r="B13" s="61"/>
      <c r="C13" s="60"/>
      <c r="D13" s="61"/>
      <c r="E13" s="58"/>
      <c r="F13" s="58" t="s">
        <v>140</v>
      </c>
      <c r="G13" s="58"/>
      <c r="H13" s="58"/>
      <c r="I13" s="58"/>
      <c r="J13" s="58"/>
      <c r="K13" s="58"/>
      <c r="L13" s="58"/>
      <c r="M13" s="62">
        <v>37920327010</v>
      </c>
      <c r="N13" s="58"/>
      <c r="O13" s="58">
        <v>18</v>
      </c>
      <c r="P13" s="58"/>
      <c r="Q13" s="58"/>
    </row>
    <row r="14" spans="1:17" ht="21" x14ac:dyDescent="0.45">
      <c r="A14" s="61"/>
      <c r="B14" s="61"/>
      <c r="C14" s="60"/>
      <c r="D14" s="61"/>
      <c r="E14" s="58"/>
      <c r="F14" s="58" t="s">
        <v>141</v>
      </c>
      <c r="G14" s="58"/>
      <c r="H14" s="58"/>
      <c r="I14" s="58"/>
      <c r="J14" s="58"/>
      <c r="K14" s="58"/>
      <c r="L14" s="58"/>
      <c r="M14" s="62">
        <v>10312189522</v>
      </c>
      <c r="N14" s="58"/>
      <c r="O14" s="58">
        <v>18</v>
      </c>
      <c r="P14" s="58"/>
      <c r="Q14" s="58"/>
    </row>
    <row r="15" spans="1:17" ht="21" x14ac:dyDescent="0.45">
      <c r="A15" s="61"/>
      <c r="B15" s="61"/>
      <c r="C15" s="60"/>
      <c r="D15" s="61"/>
      <c r="E15" s="58"/>
      <c r="F15" s="58" t="s">
        <v>51</v>
      </c>
      <c r="G15" s="58"/>
      <c r="H15" s="58"/>
      <c r="I15" s="58"/>
      <c r="J15" s="58"/>
      <c r="K15" s="58"/>
      <c r="L15" s="58"/>
      <c r="M15" s="62">
        <v>132904051</v>
      </c>
      <c r="N15" s="58"/>
      <c r="O15" s="58">
        <v>17</v>
      </c>
      <c r="P15" s="58"/>
      <c r="Q15" s="58"/>
    </row>
    <row r="16" spans="1:17" ht="21" x14ac:dyDescent="0.45">
      <c r="A16" s="61"/>
      <c r="B16" s="61"/>
      <c r="C16" s="60"/>
      <c r="D16" s="61"/>
      <c r="E16" s="58"/>
      <c r="F16" s="58" t="s">
        <v>139</v>
      </c>
      <c r="G16" s="58"/>
      <c r="H16" s="58"/>
      <c r="I16" s="58"/>
      <c r="J16" s="58"/>
      <c r="K16" s="58"/>
      <c r="L16" s="58"/>
      <c r="M16" s="62">
        <v>190397111</v>
      </c>
      <c r="N16" s="58"/>
      <c r="O16" s="58">
        <v>20.5</v>
      </c>
      <c r="P16" s="58"/>
      <c r="Q16" s="58"/>
    </row>
    <row r="17" spans="1:17" ht="21" x14ac:dyDescent="0.45">
      <c r="A17" s="61"/>
      <c r="B17" s="61"/>
      <c r="C17" s="60"/>
      <c r="D17" s="61"/>
      <c r="E17" s="58"/>
      <c r="F17" s="58" t="s">
        <v>69</v>
      </c>
      <c r="G17" s="58"/>
      <c r="H17" s="58"/>
      <c r="I17" s="58"/>
      <c r="J17" s="58"/>
      <c r="K17" s="58"/>
      <c r="L17" s="58"/>
      <c r="M17" s="62">
        <v>13923141683</v>
      </c>
      <c r="N17" s="58"/>
      <c r="O17" s="58">
        <v>23</v>
      </c>
      <c r="P17" s="58"/>
      <c r="Q17" s="58"/>
    </row>
    <row r="18" spans="1:17" ht="21" x14ac:dyDescent="0.45">
      <c r="A18" s="61"/>
      <c r="B18" s="61"/>
      <c r="C18" s="60"/>
      <c r="D18" s="61"/>
      <c r="E18" s="58"/>
      <c r="F18" s="58" t="s">
        <v>143</v>
      </c>
      <c r="G18" s="58"/>
      <c r="H18" s="58"/>
      <c r="I18" s="58"/>
      <c r="J18" s="58"/>
      <c r="K18" s="58"/>
      <c r="L18" s="58"/>
      <c r="M18" s="62">
        <v>50000000000</v>
      </c>
      <c r="N18" s="58"/>
      <c r="O18" s="58">
        <v>18</v>
      </c>
      <c r="P18" s="58"/>
      <c r="Q18" s="58"/>
    </row>
    <row r="19" spans="1:17" ht="21" x14ac:dyDescent="0.45">
      <c r="A19" s="61"/>
      <c r="B19" s="61"/>
      <c r="C19" s="60"/>
      <c r="D19" s="61"/>
      <c r="E19" s="58"/>
      <c r="F19" s="58" t="s">
        <v>78</v>
      </c>
      <c r="G19" s="58"/>
      <c r="H19" s="58"/>
      <c r="I19" s="58"/>
      <c r="J19" s="58"/>
      <c r="K19" s="58"/>
      <c r="L19" s="58"/>
      <c r="M19" s="62">
        <v>184402282158</v>
      </c>
      <c r="N19" s="58"/>
      <c r="O19" s="58">
        <v>20.5</v>
      </c>
      <c r="P19" s="58"/>
      <c r="Q19" s="58"/>
    </row>
    <row r="20" spans="1:17" ht="21" x14ac:dyDescent="0.45">
      <c r="A20" s="61"/>
      <c r="B20" s="61"/>
      <c r="C20" s="60"/>
      <c r="D20" s="61"/>
      <c r="E20" s="58"/>
      <c r="F20" s="58" t="s">
        <v>142</v>
      </c>
      <c r="G20" s="58"/>
      <c r="H20" s="58"/>
      <c r="I20" s="58"/>
      <c r="J20" s="58"/>
      <c r="K20" s="58"/>
      <c r="L20" s="58"/>
      <c r="M20" s="62">
        <v>20560306202</v>
      </c>
      <c r="N20" s="58"/>
      <c r="O20" s="58">
        <v>18</v>
      </c>
      <c r="P20" s="58"/>
      <c r="Q20" s="58"/>
    </row>
  </sheetData>
  <sortState xmlns:xlrd2="http://schemas.microsoft.com/office/spreadsheetml/2017/richdata2" ref="F8:M20">
    <sortCondition ref="F8:F20"/>
  </sortState>
  <mergeCells count="10">
    <mergeCell ref="A8:B20"/>
    <mergeCell ref="D8:D20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1"/>
  <sheetViews>
    <sheetView rightToLeft="1" workbookViewId="0">
      <selection activeCell="E21" sqref="E21"/>
    </sheetView>
  </sheetViews>
  <sheetFormatPr defaultRowHeight="12.75" x14ac:dyDescent="0.2"/>
  <cols>
    <col min="1" max="1" width="65" bestFit="1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1.28515625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75" customHeight="1" x14ac:dyDescent="0.2">
      <c r="A2" s="25" t="s">
        <v>108</v>
      </c>
      <c r="B2" s="25"/>
      <c r="C2" s="25"/>
      <c r="D2" s="25"/>
      <c r="E2" s="25"/>
      <c r="F2" s="25"/>
    </row>
    <row r="3" spans="1:6" ht="21.75" customHeight="1" x14ac:dyDescent="0.2">
      <c r="A3" s="25" t="s">
        <v>2</v>
      </c>
      <c r="B3" s="25"/>
      <c r="C3" s="25"/>
      <c r="D3" s="25"/>
      <c r="E3" s="25"/>
      <c r="F3" s="25"/>
    </row>
    <row r="4" spans="1:6" ht="14.45" customHeight="1" x14ac:dyDescent="0.2"/>
    <row r="5" spans="1:6" ht="14.45" customHeight="1" x14ac:dyDescent="0.2">
      <c r="A5" s="68" t="s">
        <v>215</v>
      </c>
      <c r="B5" s="49"/>
      <c r="C5" s="49"/>
      <c r="D5" s="49"/>
      <c r="E5" s="49"/>
      <c r="F5" s="49"/>
    </row>
    <row r="6" spans="1:6" ht="14.45" customHeight="1" x14ac:dyDescent="0.2">
      <c r="C6" s="46" t="s">
        <v>127</v>
      </c>
      <c r="D6" s="46"/>
      <c r="E6" s="46" t="s">
        <v>128</v>
      </c>
      <c r="F6" s="46"/>
    </row>
    <row r="7" spans="1:6" ht="36.4" customHeight="1" x14ac:dyDescent="0.2">
      <c r="A7" s="46" t="s">
        <v>154</v>
      </c>
      <c r="C7" s="20" t="s">
        <v>155</v>
      </c>
      <c r="D7" s="3"/>
      <c r="E7" s="20" t="s">
        <v>155</v>
      </c>
      <c r="F7" s="3"/>
    </row>
    <row r="8" spans="1:6" ht="21.75" customHeight="1" x14ac:dyDescent="0.2">
      <c r="A8" s="69" t="s">
        <v>202</v>
      </c>
      <c r="C8" s="7">
        <v>250176</v>
      </c>
      <c r="E8" s="7">
        <v>749694</v>
      </c>
    </row>
    <row r="9" spans="1:6" ht="21.75" customHeight="1" x14ac:dyDescent="0.2">
      <c r="A9" s="69" t="s">
        <v>204</v>
      </c>
      <c r="C9" s="10">
        <v>4052</v>
      </c>
      <c r="E9" s="10">
        <v>16175</v>
      </c>
    </row>
    <row r="10" spans="1:6" ht="21.75" customHeight="1" x14ac:dyDescent="0.2">
      <c r="A10" s="69" t="s">
        <v>208</v>
      </c>
      <c r="C10" s="10">
        <v>32679452025</v>
      </c>
      <c r="E10" s="10">
        <v>121840438616</v>
      </c>
    </row>
    <row r="11" spans="1:6" ht="21.75" customHeight="1" x14ac:dyDescent="0.2">
      <c r="A11" s="69" t="s">
        <v>201</v>
      </c>
      <c r="C11" s="10">
        <v>223533245094</v>
      </c>
      <c r="E11" s="10">
        <v>709985038107</v>
      </c>
    </row>
    <row r="12" spans="1:6" ht="21.75" customHeight="1" x14ac:dyDescent="0.2">
      <c r="A12" s="69" t="s">
        <v>205</v>
      </c>
      <c r="C12" s="10">
        <v>91326</v>
      </c>
      <c r="E12" s="10">
        <v>279025</v>
      </c>
    </row>
    <row r="13" spans="1:6" ht="21.75" customHeight="1" x14ac:dyDescent="0.2">
      <c r="A13" s="69" t="s">
        <v>203</v>
      </c>
      <c r="C13" s="10">
        <v>22053</v>
      </c>
      <c r="E13" s="10">
        <v>66150</v>
      </c>
    </row>
    <row r="14" spans="1:6" ht="21.75" customHeight="1" x14ac:dyDescent="0.2">
      <c r="A14" s="69" t="s">
        <v>199</v>
      </c>
      <c r="C14" s="10">
        <v>240712</v>
      </c>
      <c r="E14" s="10">
        <v>601282</v>
      </c>
    </row>
    <row r="15" spans="1:6" ht="21.75" customHeight="1" x14ac:dyDescent="0.2">
      <c r="A15" s="69" t="s">
        <v>209</v>
      </c>
      <c r="C15" s="10">
        <v>119358632941</v>
      </c>
      <c r="E15" s="10">
        <v>182305208264</v>
      </c>
    </row>
    <row r="16" spans="1:6" ht="21.75" customHeight="1" x14ac:dyDescent="0.2">
      <c r="A16" s="69" t="s">
        <v>207</v>
      </c>
      <c r="C16" s="10">
        <v>52397260250</v>
      </c>
      <c r="E16" s="10">
        <v>94315068450</v>
      </c>
    </row>
    <row r="17" spans="1:5" ht="21.75" customHeight="1" x14ac:dyDescent="0.2">
      <c r="A17" s="69" t="s">
        <v>206</v>
      </c>
      <c r="C17" s="10">
        <v>22206303529</v>
      </c>
      <c r="E17" s="10">
        <v>35365628122</v>
      </c>
    </row>
    <row r="18" spans="1:5" ht="21.75" customHeight="1" x14ac:dyDescent="0.2">
      <c r="A18" s="69" t="s">
        <v>200</v>
      </c>
      <c r="C18" s="10">
        <v>20547945577</v>
      </c>
      <c r="E18" s="10">
        <v>26301375217</v>
      </c>
    </row>
    <row r="19" spans="1:5" ht="21.75" customHeight="1" x14ac:dyDescent="0.2">
      <c r="A19" s="69" t="s">
        <v>214</v>
      </c>
      <c r="C19" s="10">
        <v>0</v>
      </c>
      <c r="E19" s="10">
        <v>7520547900</v>
      </c>
    </row>
    <row r="20" spans="1:5" ht="21.75" customHeight="1" thickBot="1" x14ac:dyDescent="0.25">
      <c r="A20" s="45" t="s">
        <v>91</v>
      </c>
      <c r="C20" s="15">
        <f>SUM(C8:C19)</f>
        <v>470723447735</v>
      </c>
      <c r="E20" s="15">
        <f>SUM(E8:E19)</f>
        <v>1177635017002</v>
      </c>
    </row>
    <row r="21" spans="1:5" ht="13.5" thickTop="1" x14ac:dyDescent="0.2"/>
  </sheetData>
  <mergeCells count="3">
    <mergeCell ref="A1:F1"/>
    <mergeCell ref="A2:F2"/>
    <mergeCell ref="A3:F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2025-03-30T04:46:52Z</dcterms:created>
  <dcterms:modified xsi:type="dcterms:W3CDTF">2025-03-30T06:44:17Z</dcterms:modified>
</cp:coreProperties>
</file>