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3\"/>
    </mc:Choice>
  </mc:AlternateContent>
  <xr:revisionPtr revIDLastSave="0" documentId="13_ncr:1_{581C3B4F-4492-4C9D-AA6F-F6DD5A8DA70C}" xr6:coauthVersionLast="47" xr6:coauthVersionMax="47" xr10:uidLastSave="{00000000-0000-0000-0000-000000000000}"/>
  <bookViews>
    <workbookView xWindow="-120" yWindow="-120" windowWidth="29040" windowHeight="15840" tabRatio="919" firstSheet="6" activeTab="12" xr2:uid="{00000000-000D-0000-FFFF-FFFF00000000}"/>
  </bookViews>
  <sheets>
    <sheet name="صورت وضعیت" sheetId="1" r:id="rId1"/>
    <sheet name="واحدهای صندوق" sheetId="4" r:id="rId2"/>
    <sheet name="اوراق" sheetId="5" r:id="rId3"/>
    <sheet name="تعدیل قیمت" sheetId="6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سرمایه گذاری در اوراق به" sheetId="11" r:id="rId9"/>
    <sheet name="مبالغ تخصیصی اوراق" sheetId="12" r:id="rId10"/>
    <sheet name="درآمد سپرده بانکی" sheetId="13" r:id="rId11"/>
    <sheet name="سایر درآمدها" sheetId="14" r:id="rId12"/>
    <sheet name="سود اوراق بهادار" sheetId="17" r:id="rId13"/>
    <sheet name="سود سپرده بانکی" sheetId="18" r:id="rId14"/>
    <sheet name="درآمد ناشی از فروش" sheetId="19" r:id="rId15"/>
    <sheet name="درآمد ناشی از تغییر قیمت اوراق" sheetId="21" r:id="rId16"/>
  </sheets>
  <definedNames>
    <definedName name="_xlnm.Print_Area" localSheetId="2">اوراق!$A$1:$AM$31</definedName>
    <definedName name="_xlnm.Print_Area" localSheetId="3">'تعدیل قیمت'!$A$1:$N$12</definedName>
    <definedName name="_xlnm.Print_Area" localSheetId="5">درآمد!$A$1:$K$13</definedName>
    <definedName name="_xlnm.Print_Area" localSheetId="10">'درآمد سپرده بانکی'!$A$1:$G$39</definedName>
    <definedName name="_xlnm.Print_Area" localSheetId="8">'درآمد سرمایه گذاری در اوراق به'!$A$1:$S$48</definedName>
    <definedName name="_xlnm.Print_Area" localSheetId="6">'درآمد سرمایه گذاری در سهام'!$A$1:$X$11</definedName>
    <definedName name="_xlnm.Print_Area" localSheetId="7">'درآمد سرمایه گذاری در صندوق'!$A$1:$X$12</definedName>
    <definedName name="_xlnm.Print_Area" localSheetId="15">'درآمد ناشی از تغییر قیمت اوراق'!$A$1:$R$30</definedName>
    <definedName name="_xlnm.Print_Area" localSheetId="14">'درآمد ناشی از فروش'!$A$1:$R$36</definedName>
    <definedName name="_xlnm.Print_Area" localSheetId="11">'سایر درآمدها'!$A$1:$G$11</definedName>
    <definedName name="_xlnm.Print_Area" localSheetId="4">سپرده!$A$1:$M$32</definedName>
    <definedName name="_xlnm.Print_Area" localSheetId="12">'سود اوراق بهادار'!$A$1:$Q$40</definedName>
    <definedName name="_xlnm.Print_Area" localSheetId="13">'سود سپرده بانکی'!$A$1:$N$38</definedName>
    <definedName name="_xlnm.Print_Area" localSheetId="0">'صورت وضعیت'!$A$1:$C$6</definedName>
    <definedName name="_xlnm.Print_Area" localSheetId="9">'مبالغ تخصیصی اوراق'!$A$1:$R$18</definedName>
    <definedName name="_xlnm.Print_Area" localSheetId="1">'واحدهای صندوق'!$A$1:$AB$12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17" l="1"/>
  <c r="P40" i="17"/>
  <c r="P37" i="17"/>
  <c r="N9" i="17"/>
  <c r="M36" i="19"/>
  <c r="O36" i="19"/>
  <c r="Q36" i="19"/>
  <c r="O11" i="19"/>
  <c r="M11" i="19"/>
  <c r="Q11" i="19" s="1"/>
  <c r="L32" i="7" l="1"/>
</calcChain>
</file>

<file path=xl/sharedStrings.xml><?xml version="1.0" encoding="utf-8"?>
<sst xmlns="http://schemas.openxmlformats.org/spreadsheetml/2006/main" count="647" uniqueCount="267">
  <si>
    <t>صندوق سرمایه‌گذاری در اوراق بهادار با درآمد ثابت نگین سامان</t>
  </si>
  <si>
    <t>صورت وضعیت پرتفوی</t>
  </si>
  <si>
    <t>برای ماه منتهی به 1403/06/31</t>
  </si>
  <si>
    <t>1403/05/31</t>
  </si>
  <si>
    <t>تغییرات طی دوره</t>
  </si>
  <si>
    <t>1403/06/31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</si>
  <si>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</si>
  <si>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</si>
  <si>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</si>
  <si>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</si>
  <si>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</si>
  <si>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</si>
  <si>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</si>
  <si>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</si>
  <si>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</si>
  <si>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</si>
  <si>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</si>
  <si>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</si>
  <si>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</si>
  <si>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</si>
  <si>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</si>
  <si>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</si>
  <si>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</si>
  <si>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تجارت شاخصی کاردان</t>
  </si>
  <si>
    <t>صندوق س. طلا کیمیا زرین کاردان</t>
  </si>
  <si>
    <t>صندوق سرمایه‌گذاری نیکی گستران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</si>
  <si>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</si>
  <si>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</si>
  <si>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</si>
  <si>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</si>
  <si>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</si>
  <si>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</si>
  <si>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</si>
  <si>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</si>
  <si>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</si>
  <si>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</si>
  <si>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متانول سبلان053</t>
  </si>
  <si>
    <t>بله</t>
  </si>
  <si>
    <t>1403/05/14</t>
  </si>
  <si>
    <t>1405/05/14</t>
  </si>
  <si>
    <t>اجاره تابان کاردان14041015</t>
  </si>
  <si>
    <t>1400/10/15</t>
  </si>
  <si>
    <t>1404/10/15</t>
  </si>
  <si>
    <t>اسناد خزانه-م7بودجه02-040910</t>
  </si>
  <si>
    <t>1402/12/20</t>
  </si>
  <si>
    <t>1404/09/10</t>
  </si>
  <si>
    <t>اسنادخزانه-م6بودجه00-030723</t>
  </si>
  <si>
    <t>1400/02/22</t>
  </si>
  <si>
    <t>1403/07/23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</si>
  <si>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</si>
  <si>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</si>
  <si>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</si>
  <si>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</si>
  <si>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</si>
  <si>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</si>
  <si>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اسنادخزانه-م7بودجه01-040714</t>
  </si>
  <si>
    <t>1404/07/13</t>
  </si>
  <si>
    <t>اسنادخزانه-م9بودجه01-040826</t>
  </si>
  <si>
    <t>1401/12/28</t>
  </si>
  <si>
    <t>1403/08/26</t>
  </si>
  <si>
    <t>صکوک اجاره فارس073-بدون ضامن</t>
  </si>
  <si>
    <t>1403/03/07</t>
  </si>
  <si>
    <t>1407/03/07</t>
  </si>
  <si>
    <t>صکوک اجاره ملی412-6 ماهه18%</t>
  </si>
  <si>
    <t>1400/12/23</t>
  </si>
  <si>
    <t>1404/12/22</t>
  </si>
  <si>
    <t>صکوک منفعت نفت1312-6ماهه 18/5%</t>
  </si>
  <si>
    <t>1399/12/17</t>
  </si>
  <si>
    <t>1403/12/17</t>
  </si>
  <si>
    <t>مرابحه اکتوور کو-کاردان070612</t>
  </si>
  <si>
    <t>1402/06/12</t>
  </si>
  <si>
    <t>1407/06/12</t>
  </si>
  <si>
    <t>مرابحه ذوب و نوردکرمان14060814</t>
  </si>
  <si>
    <t>1401/08/14</t>
  </si>
  <si>
    <t>1406/08/14</t>
  </si>
  <si>
    <t>مرابحه عام دولت102-ش.خ031211</t>
  </si>
  <si>
    <t>1400/12/11</t>
  </si>
  <si>
    <t>1403/12/11</t>
  </si>
  <si>
    <t>مرابحه عام دولت118-ش.خ060725</t>
  </si>
  <si>
    <t>1401/07/25</t>
  </si>
  <si>
    <t>1406/07/25</t>
  </si>
  <si>
    <t>مرابحه عام دولت131-ش.خ040410</t>
  </si>
  <si>
    <t>1402/05/10</t>
  </si>
  <si>
    <t>1404/04/07</t>
  </si>
  <si>
    <t>مرابحه عام دولت138-ش.خ031004</t>
  </si>
  <si>
    <t>1402/07/04</t>
  </si>
  <si>
    <t>1403/10/04</t>
  </si>
  <si>
    <t>مرابحه عام دولت140-ش.خ050504</t>
  </si>
  <si>
    <t>1405/05/04</t>
  </si>
  <si>
    <t>مرابحه عام دولت145-ش.خ050707</t>
  </si>
  <si>
    <t>1402/09/07</t>
  </si>
  <si>
    <t>1405/07/07</t>
  </si>
  <si>
    <t>مرابحه لورچ 080202</t>
  </si>
  <si>
    <t>1403/02/02</t>
  </si>
  <si>
    <t>1408/02/02</t>
  </si>
  <si>
    <t>مشارکت ش اسلامشهر312-3ماهه18%</t>
  </si>
  <si>
    <t>1399/12/26</t>
  </si>
  <si>
    <t>1403/12/26</t>
  </si>
  <si>
    <t>مشارکت ش کرج0312-سه ماهه18%</t>
  </si>
  <si>
    <t>1399/12/28</t>
  </si>
  <si>
    <t>1403/12/28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</si>
  <si>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</si>
  <si>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</si>
  <si>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</si>
  <si>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</si>
  <si>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</si>
  <si>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</si>
  <si>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</si>
  <si>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</si>
  <si>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-10.00%</t>
  </si>
  <si>
    <t>سایر</t>
  </si>
  <si>
    <t>-8.61%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</si>
  <si>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</si>
  <si>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</si>
  <si>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</si>
  <si>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</si>
  <si>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</si>
  <si>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</si>
  <si>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سامان آرژانتين 826-40-13470000-1</t>
  </si>
  <si>
    <t>حساب جاری بانک ملی جهان کودک 0111343018008</t>
  </si>
  <si>
    <t>حساب جاری بانک تجارت مطهري-مهرداد 279915127</t>
  </si>
  <si>
    <t>سپرده کوتاه مدت بانک تجارت مطهري-مهرداد 279928474</t>
  </si>
  <si>
    <t>سپرده کوتاه مدت بانک سامان ملاصدرا 829-810-13470000-1</t>
  </si>
  <si>
    <t>سپرده کوتاه مدت بانک ملی مستقل حافظ 0226057940000</t>
  </si>
  <si>
    <t>سپرده کوتاه مدت بانک پاسارگاد ارمغان 279-8100-14681876-1</t>
  </si>
  <si>
    <t>سپرده کوتاه مدت بانک اقتصاد نوین مرزداران 205-850-6681650-1</t>
  </si>
  <si>
    <t>سپرده کوتاه مدت بانک رفاه سعادت آباد 332043253</t>
  </si>
  <si>
    <t>سپرده کوتاه مدت بانک پارسیان پاچنار 47001229024602</t>
  </si>
  <si>
    <t>سپرده کوتاه مدت بانک خاورمیانه مهستان 1005-10-810-707074711</t>
  </si>
  <si>
    <t>سپرده کوتاه مدت بانک مسکن داودیه 4110001908030</t>
  </si>
  <si>
    <t>سپرده کوتاه مدت بانک آینده سهروردی جنوبی 0203897413002</t>
  </si>
  <si>
    <t>قرض الحسنه بانک آینده سهروردی جنوبی 0304280136007</t>
  </si>
  <si>
    <t>سپرده کوتاه مدت موسسه اعتباری ملل فاطمی 519-11-213-000000963</t>
  </si>
  <si>
    <t>سپرده کوتاه مدت بانک ملت پالایشگاه تهران 9134226551</t>
  </si>
  <si>
    <t>سپرده بلند مدت بانک پاسارگاد بهزادی  378.303.14681876.1</t>
  </si>
  <si>
    <t>سپرده بلند مدت بانک پاسارگاد بهزادی 378.303.14681876.2</t>
  </si>
  <si>
    <t>سپرده بلند مدت بانک پاسارگاد بهزادی 378.303.14681876.3</t>
  </si>
  <si>
    <t>سپرده بلند مدت بانک پاسارگاد بهزادی  378.303.14681876.4</t>
  </si>
  <si>
    <t>سپرده بلند مدت بانک پاسارگاد بهزادی 378-303-14681876-5</t>
  </si>
  <si>
    <t>سپرده بلند مدت بانک پاسارگاد بهزادی 378.303.14681876.6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</si>
  <si>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</si>
  <si>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</si>
  <si>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</si>
  <si>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</si>
  <si>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</si>
  <si>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</si>
  <si>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</si>
  <si>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</si>
  <si>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</si>
  <si>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</si>
  <si>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</si>
  <si>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</si>
  <si>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</si>
  <si>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</si>
  <si>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</si>
  <si>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</si>
  <si>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</si>
  <si>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</si>
  <si>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</si>
  <si>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</si>
  <si>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</si>
  <si>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</si>
  <si>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</si>
  <si>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</si>
  <si>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</si>
  <si>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پیشگامان فن آوری و دانش آرامیس</t>
  </si>
  <si>
    <t>سرمایه‌گذاری‌ ملی‌ایران‌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</si>
  <si>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</si>
  <si>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</si>
  <si>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</si>
  <si>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</si>
  <si>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</si>
  <si>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</si>
  <si>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</si>
  <si>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دولت3-ش.خ 0303</t>
  </si>
  <si>
    <t>مرابحه عام دولت4-ش.خ 0302</t>
  </si>
  <si>
    <t>مرابحه عام دولت76-ش.خ030406</t>
  </si>
  <si>
    <t>مرابحه عام دولت87-ش.خ030304</t>
  </si>
  <si>
    <t>مرابحه عام دولت3-ش.خ0211</t>
  </si>
  <si>
    <t>مرابحه عام دولت94-ش.خ030816</t>
  </si>
  <si>
    <t>مرابحه عام دولت96-ش.خ030414</t>
  </si>
  <si>
    <t>سلف موازی متانول بوشهر 025</t>
  </si>
  <si>
    <t>صکوک مرابحه دعبید12-3ماهه18%</t>
  </si>
  <si>
    <t>مرابحه عام دولت107-ش.خ030724</t>
  </si>
  <si>
    <t>مرابحه ش. دبش سبز گستر14060717</t>
  </si>
  <si>
    <t>مشارکت ش اصفهان306-3ماهه18%</t>
  </si>
  <si>
    <t>صکوک اجاره فولاد512-بدون ضامن</t>
  </si>
  <si>
    <t>مرابحه عام دولت126-ش.خ031223</t>
  </si>
  <si>
    <t>مرابحه عام دولت139-ش.خ040804</t>
  </si>
  <si>
    <t>مرابحه عام دولت100-ش.خ021127</t>
  </si>
  <si>
    <t>مرابحه عام دولت146-ش.خ040514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</si>
  <si>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</si>
  <si>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</si>
  <si>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</si>
  <si>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</si>
  <si>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</si>
  <si>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</si>
  <si>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</si>
  <si>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</si>
  <si>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</si>
  <si>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</si>
  <si>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</si>
  <si>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</si>
  <si>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</si>
  <si>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</si>
  <si>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</si>
  <si>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</si>
  <si>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</si>
  <si>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</si>
  <si>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</si>
  <si>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</si>
  <si>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</si>
  <si>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</si>
  <si>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</si>
  <si>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</si>
  <si>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</si>
  <si>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</si>
  <si>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</si>
  <si>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اوراق مشارکت طرح قطارشهری قم جدید 1402</t>
  </si>
  <si>
    <t>سپرده کوتاه مدت بانک سامان آرژانتين 826-810-13470000-1</t>
  </si>
  <si>
    <t>سپرده کوتاه مدت موسسه اعتباری ملل شیراز جنوبی 051510277000000070</t>
  </si>
  <si>
    <t>سپرده بلند مدت بانک تجارت پالایشگاه تهران 6501926831</t>
  </si>
  <si>
    <t>سپرده بلند مدت بانک اقتصاد نوین شهران 184-283-6681650-4</t>
  </si>
  <si>
    <t>سپرده کوتاه مدت بانک ملت سازمان صنایع ملی 9911121134</t>
  </si>
  <si>
    <t>سپرده بلند مدت بانک ملت سازمان صنایع ملی 9940323255</t>
  </si>
  <si>
    <t>سپرده بلند مدت بانک ملت سازمان صنایع ملی 9953212704</t>
  </si>
  <si>
    <t>سپرده بلند مدت بانک تجارت مطهری - مهرداد 47902128905</t>
  </si>
  <si>
    <t>سپرده بلند مدت بانک آینده سهروردی جنوبی 0405703299006</t>
  </si>
  <si>
    <t>سپرده بلند مدت بانک پاسارگاد بهزادی  378-307-14681876--2</t>
  </si>
  <si>
    <t>سپرده بلند مدت بانک پاسارگاد بهزادی 378-307-14681876-3</t>
  </si>
  <si>
    <t>سپرده بلند مدت موسسه اعتباری ملل فاطمی  0519-60-345-000000594</t>
  </si>
  <si>
    <t>سپرده بلند مدت بانک ملت پالایشگاه تهران  9134234873</t>
  </si>
  <si>
    <t>سپرده بلند مدت بانک تجارت مطهری مهرداد 047960251519</t>
  </si>
  <si>
    <t>سپرده بلند مدت بانک ملت پالایشگاه تهران  9182716667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</si>
  <si>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</si>
  <si>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</si>
  <si>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</si>
  <si>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</si>
  <si>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</si>
  <si>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</si>
  <si>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</si>
  <si>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</si>
  <si>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</si>
  <si>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1403/03/27</t>
  </si>
  <si>
    <t>1404/05/13</t>
  </si>
  <si>
    <t>1402/11/27</t>
  </si>
  <si>
    <t>1404/08/03</t>
  </si>
  <si>
    <t>1403/12/23</t>
  </si>
  <si>
    <t>1405/12/24</t>
  </si>
  <si>
    <t>1406/07/17</t>
  </si>
  <si>
    <t>1403/07/24</t>
  </si>
  <si>
    <t>1404/12/24</t>
  </si>
  <si>
    <t>1403/04/14</t>
  </si>
  <si>
    <t>1403/08/16</t>
  </si>
  <si>
    <t>1402/11/13</t>
  </si>
  <si>
    <t>1403/03/04</t>
  </si>
  <si>
    <t>1403/04/06</t>
  </si>
  <si>
    <t>1403/02/26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</si>
  <si>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</si>
  <si>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</si>
  <si>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</si>
  <si>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</si>
  <si>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</si>
  <si>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</si>
  <si>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</si>
  <si>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اوراق مشارکت طرح قطارشهری قم جدید 1402 </t>
  </si>
  <si>
    <t>بیمه سامان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</si>
</sst>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name val="B Nazanin"/>
      <charset val="178"/>
    </font>
    <font>
      <sz val="1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0" fillId="0" borderId="4" xfId="0" applyBorder="1" applyAlignment="1">
      <alignment horizontal="left"/>
    </xf>
    <xf numFmtId="4" fontId="5" fillId="0" borderId="4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10" fontId="5" fillId="0" borderId="2" xfId="0" applyNumberFormat="1" applyFont="1" applyFill="1" applyBorder="1" applyAlignment="1">
      <alignment horizontal="right" vertical="top"/>
    </xf>
    <xf numFmtId="10" fontId="5" fillId="0" borderId="0" xfId="0" applyNumberFormat="1" applyFont="1" applyFill="1" applyAlignment="1">
      <alignment horizontal="right" vertical="top"/>
    </xf>
    <xf numFmtId="10" fontId="5" fillId="0" borderId="4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left"/>
    </xf>
    <xf numFmtId="3" fontId="6" fillId="0" borderId="0" xfId="0" applyNumberFormat="1" applyFont="1" applyAlignment="1">
      <alignment horizontal="right" vertical="top"/>
    </xf>
    <xf numFmtId="3" fontId="7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3" t="s">
        <v>0</v>
      </c>
      <c r="B1" s="23"/>
      <c r="C1" s="23"/>
    </row>
    <row r="2" spans="1:3" ht="21.75" customHeight="1" x14ac:dyDescent="0.2">
      <c r="A2" s="23" t="s">
        <v>1</v>
      </c>
      <c r="B2" s="23"/>
      <c r="C2" s="23"/>
    </row>
    <row r="3" spans="1:3" ht="21.75" customHeight="1" x14ac:dyDescent="0.2">
      <c r="A3" s="23" t="s">
        <v>2</v>
      </c>
      <c r="B3" s="23"/>
      <c r="C3" s="23"/>
    </row>
    <row r="4" spans="1:3" ht="7.35" customHeight="1" x14ac:dyDescent="0.2"/>
    <row r="5" spans="1:3" ht="123.6" customHeight="1" x14ac:dyDescent="0.2">
      <c r="B5" s="24"/>
    </row>
    <row r="6" spans="1:3" ht="123.6" customHeight="1" x14ac:dyDescent="0.2">
      <c r="B6" s="24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8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.75" customHeight="1" x14ac:dyDescent="0.2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4.45" customHeight="1" x14ac:dyDescent="0.2"/>
    <row r="5" spans="1:17" ht="14.45" customHeight="1" x14ac:dyDescent="0.2">
      <c r="A5" s="1" t="s">
        <v>191</v>
      </c>
      <c r="B5" s="25" t="s">
        <v>192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29.1" customHeight="1" x14ac:dyDescent="0.2">
      <c r="M6" s="35" t="s">
        <v>193</v>
      </c>
      <c r="Q6" s="35" t="s">
        <v>194</v>
      </c>
    </row>
    <row r="7" spans="1:17" ht="14.45" customHeight="1" x14ac:dyDescent="0.2">
      <c r="A7" s="26" t="s">
        <v>195</v>
      </c>
      <c r="B7" s="26"/>
      <c r="D7" s="2" t="s">
        <v>196</v>
      </c>
      <c r="F7" s="2" t="s">
        <v>197</v>
      </c>
      <c r="H7" s="2" t="s">
        <v>15</v>
      </c>
      <c r="J7" s="26" t="s">
        <v>198</v>
      </c>
      <c r="K7" s="26"/>
      <c r="M7" s="35"/>
      <c r="O7" s="2" t="s">
        <v>199</v>
      </c>
      <c r="Q7" s="35"/>
    </row>
    <row r="8" spans="1:17" ht="14.45" customHeight="1" x14ac:dyDescent="0.2">
      <c r="A8" s="27" t="s">
        <v>200</v>
      </c>
      <c r="B8" s="36"/>
      <c r="D8" s="27" t="s">
        <v>201</v>
      </c>
      <c r="F8" s="4" t="s">
        <v>202</v>
      </c>
      <c r="H8" s="3"/>
      <c r="J8" s="3"/>
      <c r="K8" s="3"/>
      <c r="M8" s="3"/>
      <c r="O8" s="3"/>
      <c r="Q8" s="3"/>
    </row>
    <row r="9" spans="1:17" ht="14.45" customHeight="1" x14ac:dyDescent="0.2">
      <c r="A9" s="26"/>
      <c r="B9" s="26"/>
      <c r="D9" s="26"/>
      <c r="F9" s="4" t="s">
        <v>203</v>
      </c>
    </row>
    <row r="10" spans="1:17" ht="14.45" customHeight="1" x14ac:dyDescent="0.2">
      <c r="A10" s="27" t="s">
        <v>200</v>
      </c>
      <c r="B10" s="36"/>
      <c r="D10" s="27" t="s">
        <v>204</v>
      </c>
      <c r="F10" s="4" t="s">
        <v>202</v>
      </c>
    </row>
    <row r="11" spans="1:17" ht="14.45" customHeight="1" x14ac:dyDescent="0.2">
      <c r="A11" s="26"/>
      <c r="B11" s="26"/>
      <c r="D11" s="26"/>
      <c r="F11" s="4" t="s">
        <v>205</v>
      </c>
    </row>
    <row r="12" spans="1:17" ht="65.45" customHeight="1" x14ac:dyDescent="0.2">
      <c r="A12" s="37" t="s">
        <v>206</v>
      </c>
      <c r="B12" s="37"/>
      <c r="D12" s="18" t="s">
        <v>207</v>
      </c>
      <c r="F12" s="4" t="s">
        <v>208</v>
      </c>
    </row>
    <row r="13" spans="1:17" ht="14.45" customHeight="1" x14ac:dyDescent="0.2">
      <c r="A13" s="37" t="s">
        <v>110</v>
      </c>
      <c r="B13" s="38"/>
      <c r="D13" s="37" t="s">
        <v>110</v>
      </c>
      <c r="F13" s="4" t="s">
        <v>209</v>
      </c>
    </row>
    <row r="14" spans="1:17" ht="14.45" customHeight="1" x14ac:dyDescent="0.2">
      <c r="A14" s="39"/>
      <c r="B14" s="39"/>
      <c r="D14" s="39"/>
      <c r="F14" s="4" t="s">
        <v>210</v>
      </c>
    </row>
    <row r="15" spans="1:17" ht="14.45" customHeight="1" x14ac:dyDescent="0.2">
      <c r="A15" s="39"/>
      <c r="B15" s="39"/>
      <c r="D15" s="39"/>
      <c r="F15" s="4" t="s">
        <v>211</v>
      </c>
    </row>
    <row r="16" spans="1:17" ht="14.45" customHeight="1" x14ac:dyDescent="0.2">
      <c r="A16" s="35"/>
      <c r="B16" s="35"/>
      <c r="D16" s="35"/>
      <c r="F16" s="4" t="s">
        <v>212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6" t="s">
        <v>213</v>
      </c>
      <c r="B18" s="26"/>
      <c r="C18" s="26"/>
      <c r="D18" s="26"/>
      <c r="E18" s="26"/>
      <c r="F18" s="26"/>
      <c r="G18" s="26"/>
      <c r="H18" s="26"/>
      <c r="I18" s="26"/>
      <c r="J18" s="26"/>
    </row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rightToLeft="1" workbookViewId="0">
      <selection activeCell="F9" sqref="F9:F3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</cols>
  <sheetData>
    <row r="1" spans="1:7" ht="29.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21.75" customHeight="1" x14ac:dyDescent="0.2">
      <c r="A2" s="23" t="s">
        <v>140</v>
      </c>
      <c r="B2" s="23"/>
      <c r="C2" s="23"/>
      <c r="D2" s="23"/>
      <c r="E2" s="23"/>
      <c r="F2" s="23"/>
      <c r="G2" s="23"/>
    </row>
    <row r="3" spans="1:7" ht="21.75" customHeight="1" x14ac:dyDescent="0.2">
      <c r="A3" s="23" t="s">
        <v>2</v>
      </c>
      <c r="B3" s="23"/>
      <c r="C3" s="23"/>
      <c r="D3" s="23"/>
      <c r="E3" s="23"/>
      <c r="F3" s="23"/>
      <c r="G3" s="23"/>
    </row>
    <row r="4" spans="1:7" ht="14.45" customHeight="1" x14ac:dyDescent="0.2"/>
    <row r="5" spans="1:7" ht="14.45" customHeight="1" x14ac:dyDescent="0.2">
      <c r="A5" s="1" t="s">
        <v>214</v>
      </c>
      <c r="B5" s="25" t="s">
        <v>215</v>
      </c>
      <c r="C5" s="25"/>
      <c r="D5" s="25"/>
      <c r="E5" s="25"/>
      <c r="F5" s="25"/>
      <c r="G5" s="25"/>
    </row>
    <row r="6" spans="1:7" ht="14.45" customHeight="1" x14ac:dyDescent="0.2">
      <c r="D6" s="26" t="s">
        <v>159</v>
      </c>
      <c r="E6" s="26"/>
      <c r="F6" s="26" t="s">
        <v>160</v>
      </c>
      <c r="G6" s="26"/>
    </row>
    <row r="7" spans="1:7" ht="36.4" customHeight="1" x14ac:dyDescent="0.2">
      <c r="A7" s="26" t="s">
        <v>216</v>
      </c>
      <c r="B7" s="26"/>
      <c r="D7" s="18" t="s">
        <v>217</v>
      </c>
      <c r="E7" s="3"/>
      <c r="F7" s="18" t="s">
        <v>217</v>
      </c>
      <c r="G7" s="3"/>
    </row>
    <row r="8" spans="1:7" ht="21.75" customHeight="1" x14ac:dyDescent="0.2">
      <c r="A8" s="28" t="s">
        <v>218</v>
      </c>
      <c r="B8" s="28"/>
      <c r="D8" s="6">
        <v>13479452052</v>
      </c>
      <c r="F8" s="6">
        <v>13479452052</v>
      </c>
    </row>
    <row r="9" spans="1:7" ht="21.75" customHeight="1" x14ac:dyDescent="0.2">
      <c r="A9" s="30" t="s">
        <v>219</v>
      </c>
      <c r="B9" s="30"/>
      <c r="D9" s="9">
        <v>0</v>
      </c>
      <c r="F9" s="9">
        <v>3876</v>
      </c>
    </row>
    <row r="10" spans="1:7" ht="21.75" customHeight="1" x14ac:dyDescent="0.2">
      <c r="A10" s="30" t="s">
        <v>121</v>
      </c>
      <c r="B10" s="30"/>
      <c r="D10" s="9">
        <v>103337</v>
      </c>
      <c r="F10" s="9">
        <v>5211222</v>
      </c>
    </row>
    <row r="11" spans="1:7" ht="21.75" customHeight="1" x14ac:dyDescent="0.2">
      <c r="A11" s="30" t="s">
        <v>122</v>
      </c>
      <c r="B11" s="30"/>
      <c r="D11" s="9">
        <v>161157</v>
      </c>
      <c r="F11" s="9">
        <v>965669</v>
      </c>
    </row>
    <row r="12" spans="1:7" ht="21.75" customHeight="1" x14ac:dyDescent="0.2">
      <c r="A12" s="30" t="s">
        <v>123</v>
      </c>
      <c r="B12" s="30"/>
      <c r="D12" s="9">
        <v>2528</v>
      </c>
      <c r="F12" s="9">
        <v>30275</v>
      </c>
    </row>
    <row r="13" spans="1:7" ht="21.75" customHeight="1" x14ac:dyDescent="0.2">
      <c r="A13" s="30" t="s">
        <v>124</v>
      </c>
      <c r="B13" s="30"/>
      <c r="D13" s="9">
        <v>175262</v>
      </c>
      <c r="F13" s="9">
        <v>184637</v>
      </c>
    </row>
    <row r="14" spans="1:7" ht="21.75" customHeight="1" x14ac:dyDescent="0.2">
      <c r="A14" s="30" t="s">
        <v>220</v>
      </c>
      <c r="B14" s="30"/>
      <c r="D14" s="9">
        <v>0</v>
      </c>
      <c r="F14" s="9">
        <v>5897</v>
      </c>
    </row>
    <row r="15" spans="1:7" ht="21.75" customHeight="1" x14ac:dyDescent="0.2">
      <c r="A15" s="30" t="s">
        <v>125</v>
      </c>
      <c r="B15" s="30"/>
      <c r="D15" s="9">
        <v>262507</v>
      </c>
      <c r="F15" s="9">
        <v>441930</v>
      </c>
    </row>
    <row r="16" spans="1:7" ht="21.75" customHeight="1" x14ac:dyDescent="0.2">
      <c r="A16" s="30" t="s">
        <v>126</v>
      </c>
      <c r="B16" s="30"/>
      <c r="D16" s="9">
        <v>2088</v>
      </c>
      <c r="F16" s="9">
        <v>32981</v>
      </c>
    </row>
    <row r="17" spans="1:6" ht="21.75" customHeight="1" x14ac:dyDescent="0.2">
      <c r="A17" s="30" t="s">
        <v>128</v>
      </c>
      <c r="B17" s="30"/>
      <c r="D17" s="9">
        <v>104693</v>
      </c>
      <c r="F17" s="9">
        <v>25143629</v>
      </c>
    </row>
    <row r="18" spans="1:6" ht="21.75" customHeight="1" x14ac:dyDescent="0.2">
      <c r="A18" s="30" t="s">
        <v>221</v>
      </c>
      <c r="B18" s="30"/>
      <c r="D18" s="9">
        <v>0</v>
      </c>
      <c r="F18" s="9">
        <v>-32</v>
      </c>
    </row>
    <row r="19" spans="1:6" ht="21.75" customHeight="1" x14ac:dyDescent="0.2">
      <c r="A19" s="30" t="s">
        <v>222</v>
      </c>
      <c r="B19" s="30"/>
      <c r="D19" s="9">
        <v>0</v>
      </c>
      <c r="F19" s="9">
        <v>59864642</v>
      </c>
    </row>
    <row r="20" spans="1:6" ht="21.75" customHeight="1" x14ac:dyDescent="0.2">
      <c r="A20" s="30" t="s">
        <v>223</v>
      </c>
      <c r="B20" s="30"/>
      <c r="D20" s="9">
        <v>0</v>
      </c>
      <c r="F20" s="9">
        <v>8812</v>
      </c>
    </row>
    <row r="21" spans="1:6" ht="21.75" customHeight="1" x14ac:dyDescent="0.2">
      <c r="A21" s="30" t="s">
        <v>224</v>
      </c>
      <c r="B21" s="30"/>
      <c r="D21" s="9">
        <v>0</v>
      </c>
      <c r="F21" s="9">
        <v>432383561</v>
      </c>
    </row>
    <row r="22" spans="1:6" ht="21.75" customHeight="1" x14ac:dyDescent="0.2">
      <c r="A22" s="30" t="s">
        <v>225</v>
      </c>
      <c r="B22" s="30"/>
      <c r="D22" s="9">
        <v>0</v>
      </c>
      <c r="F22" s="9">
        <v>122520547</v>
      </c>
    </row>
    <row r="23" spans="1:6" ht="21.75" customHeight="1" x14ac:dyDescent="0.2">
      <c r="A23" s="30" t="s">
        <v>226</v>
      </c>
      <c r="B23" s="30"/>
      <c r="D23" s="9">
        <v>0</v>
      </c>
      <c r="F23" s="9">
        <v>6271397244</v>
      </c>
    </row>
    <row r="24" spans="1:6" ht="21.75" customHeight="1" x14ac:dyDescent="0.2">
      <c r="A24" s="30" t="s">
        <v>130</v>
      </c>
      <c r="B24" s="30"/>
      <c r="D24" s="9">
        <v>1612</v>
      </c>
      <c r="F24" s="9">
        <v>11016</v>
      </c>
    </row>
    <row r="25" spans="1:6" ht="21.75" customHeight="1" x14ac:dyDescent="0.2">
      <c r="A25" s="30" t="s">
        <v>227</v>
      </c>
      <c r="B25" s="30"/>
      <c r="D25" s="9">
        <v>0</v>
      </c>
      <c r="F25" s="9">
        <v>33184931498</v>
      </c>
    </row>
    <row r="26" spans="1:6" ht="21.75" customHeight="1" x14ac:dyDescent="0.2">
      <c r="A26" s="30" t="s">
        <v>228</v>
      </c>
      <c r="B26" s="30"/>
      <c r="D26" s="9">
        <v>0</v>
      </c>
      <c r="F26" s="9">
        <v>273113013623</v>
      </c>
    </row>
    <row r="27" spans="1:6" ht="21.75" customHeight="1" x14ac:dyDescent="0.2">
      <c r="A27" s="30" t="s">
        <v>229</v>
      </c>
      <c r="B27" s="30"/>
      <c r="D27" s="9">
        <v>0</v>
      </c>
      <c r="F27" s="9">
        <v>9816219158</v>
      </c>
    </row>
    <row r="28" spans="1:6" ht="21.75" customHeight="1" x14ac:dyDescent="0.2">
      <c r="A28" s="30" t="s">
        <v>230</v>
      </c>
      <c r="B28" s="30"/>
      <c r="D28" s="9">
        <v>0</v>
      </c>
      <c r="F28" s="9">
        <v>124506692398</v>
      </c>
    </row>
    <row r="29" spans="1:6" ht="21.75" customHeight="1" x14ac:dyDescent="0.2">
      <c r="A29" s="30" t="s">
        <v>133</v>
      </c>
      <c r="B29" s="30"/>
      <c r="D29" s="9">
        <v>24300</v>
      </c>
      <c r="F29" s="9">
        <v>68258</v>
      </c>
    </row>
    <row r="30" spans="1:6" ht="21.75" customHeight="1" x14ac:dyDescent="0.2">
      <c r="A30" s="30" t="s">
        <v>231</v>
      </c>
      <c r="B30" s="30"/>
      <c r="D30" s="9">
        <v>0</v>
      </c>
      <c r="F30" s="9">
        <v>30235413681</v>
      </c>
    </row>
    <row r="31" spans="1:6" ht="21.75" customHeight="1" x14ac:dyDescent="0.2">
      <c r="A31" s="30" t="s">
        <v>232</v>
      </c>
      <c r="B31" s="30"/>
      <c r="D31" s="9">
        <v>0</v>
      </c>
      <c r="F31" s="9">
        <v>19268383552</v>
      </c>
    </row>
    <row r="32" spans="1:6" ht="21.75" customHeight="1" x14ac:dyDescent="0.2">
      <c r="A32" s="30" t="s">
        <v>233</v>
      </c>
      <c r="B32" s="30"/>
      <c r="D32" s="9">
        <v>0</v>
      </c>
      <c r="F32" s="9">
        <v>12410531506</v>
      </c>
    </row>
    <row r="33" spans="1:6" ht="21.75" customHeight="1" x14ac:dyDescent="0.2">
      <c r="A33" s="30" t="s">
        <v>134</v>
      </c>
      <c r="B33" s="30"/>
      <c r="D33" s="9">
        <v>14498630132</v>
      </c>
      <c r="F33" s="9">
        <v>14498630132</v>
      </c>
    </row>
    <row r="34" spans="1:6" ht="21.75" customHeight="1" x14ac:dyDescent="0.2">
      <c r="A34" s="30" t="s">
        <v>135</v>
      </c>
      <c r="B34" s="30"/>
      <c r="D34" s="9">
        <v>11712328750</v>
      </c>
      <c r="F34" s="9">
        <v>11712328750</v>
      </c>
    </row>
    <row r="35" spans="1:6" ht="21.75" customHeight="1" x14ac:dyDescent="0.2">
      <c r="A35" s="30" t="s">
        <v>136</v>
      </c>
      <c r="B35" s="30"/>
      <c r="D35" s="9">
        <v>2019452043</v>
      </c>
      <c r="F35" s="9">
        <v>2019452043</v>
      </c>
    </row>
    <row r="36" spans="1:6" ht="21.75" customHeight="1" x14ac:dyDescent="0.2">
      <c r="A36" s="30" t="s">
        <v>137</v>
      </c>
      <c r="B36" s="30"/>
      <c r="D36" s="9">
        <v>1188493140</v>
      </c>
      <c r="F36" s="9">
        <v>1188493140</v>
      </c>
    </row>
    <row r="37" spans="1:6" ht="21.75" customHeight="1" x14ac:dyDescent="0.2">
      <c r="A37" s="30" t="s">
        <v>138</v>
      </c>
      <c r="B37" s="30"/>
      <c r="D37" s="9">
        <v>1509041088</v>
      </c>
      <c r="F37" s="9">
        <v>1509041088</v>
      </c>
    </row>
    <row r="38" spans="1:6" ht="21.75" customHeight="1" x14ac:dyDescent="0.2">
      <c r="A38" s="32" t="s">
        <v>139</v>
      </c>
      <c r="B38" s="32"/>
      <c r="D38" s="12">
        <v>3210410952</v>
      </c>
      <c r="F38" s="12">
        <v>3210410952</v>
      </c>
    </row>
    <row r="39" spans="1:6" ht="21.75" customHeight="1" thickBot="1" x14ac:dyDescent="0.25">
      <c r="A39" s="34" t="s">
        <v>26</v>
      </c>
      <c r="B39" s="34"/>
      <c r="D39" s="15">
        <v>47618645641</v>
      </c>
      <c r="F39" s="15">
        <v>557071267737</v>
      </c>
    </row>
  </sheetData>
  <mergeCells count="39">
    <mergeCell ref="A37:B37"/>
    <mergeCell ref="A38:B38"/>
    <mergeCell ref="A39:B39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G1"/>
    <mergeCell ref="A2:G2"/>
    <mergeCell ref="A3:G3"/>
    <mergeCell ref="B5:G5"/>
    <mergeCell ref="D6:E6"/>
    <mergeCell ref="F6:G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/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3" t="s">
        <v>0</v>
      </c>
      <c r="B1" s="23"/>
      <c r="C1" s="23"/>
      <c r="D1" s="23"/>
      <c r="E1" s="23"/>
      <c r="F1" s="23"/>
    </row>
    <row r="2" spans="1:6" ht="21.75" customHeight="1" x14ac:dyDescent="0.2">
      <c r="A2" s="23" t="s">
        <v>140</v>
      </c>
      <c r="B2" s="23"/>
      <c r="C2" s="23"/>
      <c r="D2" s="23"/>
      <c r="E2" s="23"/>
      <c r="F2" s="23"/>
    </row>
    <row r="3" spans="1:6" ht="21.75" customHeight="1" x14ac:dyDescent="0.2">
      <c r="A3" s="23" t="s">
        <v>2</v>
      </c>
      <c r="B3" s="23"/>
      <c r="C3" s="23"/>
      <c r="D3" s="23"/>
      <c r="E3" s="23"/>
      <c r="F3" s="23"/>
    </row>
    <row r="4" spans="1:6" ht="14.45" customHeight="1" x14ac:dyDescent="0.2"/>
    <row r="5" spans="1:6" ht="29.1" customHeight="1" x14ac:dyDescent="0.2">
      <c r="A5" s="1" t="s">
        <v>234</v>
      </c>
      <c r="B5" s="25" t="s">
        <v>155</v>
      </c>
      <c r="C5" s="25"/>
      <c r="D5" s="25"/>
      <c r="E5" s="25"/>
      <c r="F5" s="25"/>
    </row>
    <row r="6" spans="1:6" ht="14.45" customHeight="1" x14ac:dyDescent="0.2">
      <c r="D6" s="2" t="s">
        <v>159</v>
      </c>
      <c r="F6" s="2" t="s">
        <v>5</v>
      </c>
    </row>
    <row r="7" spans="1:6" ht="14.45" customHeight="1" x14ac:dyDescent="0.2">
      <c r="A7" s="26" t="s">
        <v>155</v>
      </c>
      <c r="B7" s="26"/>
      <c r="D7" s="4" t="s">
        <v>115</v>
      </c>
      <c r="F7" s="4" t="s">
        <v>115</v>
      </c>
    </row>
    <row r="8" spans="1:6" ht="21.75" customHeight="1" x14ac:dyDescent="0.2">
      <c r="A8" s="28" t="s">
        <v>155</v>
      </c>
      <c r="B8" s="28"/>
      <c r="D8" s="6">
        <v>0</v>
      </c>
      <c r="F8" s="6">
        <v>104</v>
      </c>
    </row>
    <row r="9" spans="1:6" ht="21.75" customHeight="1" x14ac:dyDescent="0.2">
      <c r="A9" s="30" t="s">
        <v>235</v>
      </c>
      <c r="B9" s="30"/>
      <c r="D9" s="9">
        <v>0</v>
      </c>
      <c r="F9" s="9">
        <v>280192553</v>
      </c>
    </row>
    <row r="10" spans="1:6" ht="21.75" customHeight="1" x14ac:dyDescent="0.2">
      <c r="A10" s="32" t="s">
        <v>236</v>
      </c>
      <c r="B10" s="32"/>
      <c r="D10" s="12">
        <v>28997491</v>
      </c>
      <c r="F10" s="12">
        <v>1751714275</v>
      </c>
    </row>
    <row r="11" spans="1:6" ht="21.75" customHeight="1" x14ac:dyDescent="0.2">
      <c r="A11" s="34" t="s">
        <v>26</v>
      </c>
      <c r="B11" s="34"/>
      <c r="D11" s="15">
        <v>28997491</v>
      </c>
      <c r="F11" s="15">
        <v>2031906932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48"/>
  <sheetViews>
    <sheetView rightToLeft="1" tabSelected="1" topLeftCell="A31" workbookViewId="0">
      <selection activeCell="N41" sqref="N41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6" bestFit="1" customWidth="1"/>
    <col min="11" max="11" width="1.28515625" customWidth="1"/>
    <col min="12" max="12" width="16" bestFit="1" customWidth="1"/>
    <col min="13" max="13" width="1.28515625" customWidth="1"/>
    <col min="14" max="14" width="17.85546875" bestFit="1" customWidth="1"/>
    <col min="15" max="15" width="1.28515625" customWidth="1"/>
    <col min="16" max="16" width="17.85546875" bestFit="1" customWidth="1"/>
    <col min="17" max="17" width="0.28515625" customWidth="1"/>
    <col min="19" max="19" width="15" bestFit="1" customWidth="1"/>
  </cols>
  <sheetData>
    <row r="1" spans="1:16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21.75" customHeight="1" x14ac:dyDescent="0.2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14.45" customHeight="1" x14ac:dyDescent="0.2"/>
    <row r="5" spans="1:16" ht="14.45" customHeight="1" x14ac:dyDescent="0.2">
      <c r="A5" s="25" t="s">
        <v>238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14.45" customHeight="1" x14ac:dyDescent="0.2">
      <c r="A6" s="26" t="s">
        <v>143</v>
      </c>
      <c r="J6" s="26" t="s">
        <v>159</v>
      </c>
      <c r="K6" s="26"/>
      <c r="L6" s="26"/>
      <c r="N6" s="26" t="s">
        <v>160</v>
      </c>
      <c r="O6" s="26"/>
      <c r="P6" s="26"/>
    </row>
    <row r="7" spans="1:16" ht="29.1" customHeight="1" x14ac:dyDescent="0.2">
      <c r="A7" s="26"/>
      <c r="C7" s="17" t="s">
        <v>239</v>
      </c>
      <c r="E7" s="35" t="s">
        <v>34</v>
      </c>
      <c r="F7" s="35"/>
      <c r="H7" s="17" t="s">
        <v>240</v>
      </c>
      <c r="J7" s="18" t="s">
        <v>241</v>
      </c>
      <c r="K7" s="3"/>
      <c r="L7" s="18" t="s">
        <v>242</v>
      </c>
      <c r="N7" s="18" t="s">
        <v>241</v>
      </c>
      <c r="O7" s="3"/>
      <c r="P7" s="18" t="s">
        <v>242</v>
      </c>
    </row>
    <row r="8" spans="1:16" ht="21.75" customHeight="1" x14ac:dyDescent="0.2">
      <c r="A8" s="5" t="s">
        <v>174</v>
      </c>
      <c r="C8" s="3"/>
      <c r="E8" s="5" t="s">
        <v>243</v>
      </c>
      <c r="F8" s="3"/>
      <c r="H8" s="19">
        <v>15</v>
      </c>
      <c r="J8" s="6">
        <v>0</v>
      </c>
      <c r="L8" s="6">
        <v>0</v>
      </c>
      <c r="N8" s="6">
        <v>366210620</v>
      </c>
      <c r="P8" s="6">
        <v>366210620</v>
      </c>
    </row>
    <row r="9" spans="1:16" ht="21.75" customHeight="1" x14ac:dyDescent="0.2">
      <c r="A9" s="8" t="s">
        <v>60</v>
      </c>
      <c r="E9" s="8" t="s">
        <v>62</v>
      </c>
      <c r="H9" s="20">
        <v>23</v>
      </c>
      <c r="J9" s="9">
        <v>38143447176</v>
      </c>
      <c r="L9" s="9">
        <v>38143447176</v>
      </c>
      <c r="N9" s="9">
        <f>192327906842+23574993156</f>
        <v>215902899998</v>
      </c>
      <c r="P9" s="9">
        <v>192327906842</v>
      </c>
    </row>
    <row r="10" spans="1:16" ht="21.75" customHeight="1" x14ac:dyDescent="0.2">
      <c r="A10" s="8" t="s">
        <v>92</v>
      </c>
      <c r="E10" s="8" t="s">
        <v>94</v>
      </c>
      <c r="H10" s="20">
        <v>23</v>
      </c>
      <c r="J10" s="9">
        <v>29165919429</v>
      </c>
      <c r="L10" s="9">
        <v>29165919429</v>
      </c>
      <c r="N10" s="9">
        <v>32845877995</v>
      </c>
      <c r="P10" s="9">
        <v>32845877995</v>
      </c>
    </row>
    <row r="11" spans="1:16" ht="21.75" customHeight="1" x14ac:dyDescent="0.2">
      <c r="A11" s="8" t="s">
        <v>190</v>
      </c>
      <c r="E11" s="8" t="s">
        <v>244</v>
      </c>
      <c r="H11" s="20">
        <v>20.5</v>
      </c>
      <c r="J11" s="9">
        <v>0</v>
      </c>
      <c r="L11" s="9">
        <v>0</v>
      </c>
      <c r="N11" s="9">
        <v>22432218606</v>
      </c>
      <c r="P11" s="9">
        <v>22432218606</v>
      </c>
    </row>
    <row r="12" spans="1:16" ht="21.75" customHeight="1" x14ac:dyDescent="0.2">
      <c r="A12" s="8" t="s">
        <v>89</v>
      </c>
      <c r="E12" s="8" t="s">
        <v>91</v>
      </c>
      <c r="H12" s="20">
        <v>20.5</v>
      </c>
      <c r="J12" s="9">
        <v>8798123830</v>
      </c>
      <c r="L12" s="9">
        <v>8798123830</v>
      </c>
      <c r="N12" s="9">
        <v>76574145478</v>
      </c>
      <c r="P12" s="9">
        <v>76574145478</v>
      </c>
    </row>
    <row r="13" spans="1:16" ht="21.75" customHeight="1" x14ac:dyDescent="0.2">
      <c r="A13" s="8" t="s">
        <v>189</v>
      </c>
      <c r="E13" s="8" t="s">
        <v>245</v>
      </c>
      <c r="H13" s="20">
        <v>16</v>
      </c>
      <c r="J13" s="9">
        <v>0</v>
      </c>
      <c r="L13" s="9">
        <v>0</v>
      </c>
      <c r="N13" s="9">
        <v>131833798</v>
      </c>
      <c r="P13" s="9">
        <v>131833798</v>
      </c>
    </row>
    <row r="14" spans="1:16" ht="21.75" customHeight="1" x14ac:dyDescent="0.2">
      <c r="A14" s="8" t="s">
        <v>87</v>
      </c>
      <c r="E14" s="8" t="s">
        <v>88</v>
      </c>
      <c r="H14" s="20">
        <v>20.5</v>
      </c>
      <c r="J14" s="9">
        <v>9807165654</v>
      </c>
      <c r="L14" s="9">
        <v>9807165654</v>
      </c>
      <c r="N14" s="9">
        <v>82868011511</v>
      </c>
      <c r="P14" s="9">
        <v>82868011511</v>
      </c>
    </row>
    <row r="15" spans="1:16" ht="21.75" customHeight="1" x14ac:dyDescent="0.2">
      <c r="A15" s="8" t="s">
        <v>188</v>
      </c>
      <c r="E15" s="8" t="s">
        <v>246</v>
      </c>
      <c r="H15" s="20">
        <v>20.5</v>
      </c>
      <c r="J15" s="9">
        <v>0</v>
      </c>
      <c r="L15" s="9">
        <v>0</v>
      </c>
      <c r="N15" s="9">
        <v>16601765011</v>
      </c>
      <c r="P15" s="9">
        <v>16601765011</v>
      </c>
    </row>
    <row r="16" spans="1:16" ht="21.75" customHeight="1" x14ac:dyDescent="0.2">
      <c r="A16" s="8" t="s">
        <v>84</v>
      </c>
      <c r="E16" s="8" t="s">
        <v>86</v>
      </c>
      <c r="H16" s="20">
        <v>20.5</v>
      </c>
      <c r="J16" s="9">
        <v>6071847640</v>
      </c>
      <c r="L16" s="9">
        <v>6071847640</v>
      </c>
      <c r="N16" s="9">
        <v>51765228627</v>
      </c>
      <c r="P16" s="9">
        <v>51765228627</v>
      </c>
    </row>
    <row r="17" spans="1:16" ht="21.75" customHeight="1" x14ac:dyDescent="0.2">
      <c r="A17" s="8" t="s">
        <v>69</v>
      </c>
      <c r="E17" s="8" t="s">
        <v>71</v>
      </c>
      <c r="H17" s="20">
        <v>18</v>
      </c>
      <c r="J17" s="9">
        <v>58688617970</v>
      </c>
      <c r="L17" s="9">
        <v>58688617970</v>
      </c>
      <c r="N17" s="9">
        <v>419940993044</v>
      </c>
      <c r="P17" s="9">
        <v>419940993044</v>
      </c>
    </row>
    <row r="18" spans="1:16" ht="21.75" customHeight="1" x14ac:dyDescent="0.2">
      <c r="A18" s="8" t="s">
        <v>81</v>
      </c>
      <c r="E18" s="8" t="s">
        <v>83</v>
      </c>
      <c r="H18" s="20">
        <v>20.5</v>
      </c>
      <c r="J18" s="9">
        <v>44720462373</v>
      </c>
      <c r="L18" s="9">
        <v>44720462373</v>
      </c>
      <c r="N18" s="9">
        <v>184449428527</v>
      </c>
      <c r="P18" s="9">
        <v>184449428527</v>
      </c>
    </row>
    <row r="19" spans="1:16" ht="21.75" customHeight="1" x14ac:dyDescent="0.2">
      <c r="A19" s="8" t="s">
        <v>187</v>
      </c>
      <c r="E19" s="8" t="s">
        <v>247</v>
      </c>
      <c r="H19" s="20">
        <v>18</v>
      </c>
      <c r="J19" s="9">
        <v>0</v>
      </c>
      <c r="L19" s="9">
        <v>0</v>
      </c>
      <c r="N19" s="9">
        <v>27228056300</v>
      </c>
      <c r="P19" s="9">
        <v>27228056300</v>
      </c>
    </row>
    <row r="20" spans="1:16" ht="21.75" customHeight="1" x14ac:dyDescent="0.2">
      <c r="A20" s="8" t="s">
        <v>186</v>
      </c>
      <c r="E20" s="8" t="s">
        <v>248</v>
      </c>
      <c r="H20" s="20">
        <v>21</v>
      </c>
      <c r="J20" s="9">
        <v>0</v>
      </c>
      <c r="L20" s="9">
        <v>0</v>
      </c>
      <c r="N20" s="9">
        <v>1152880841391</v>
      </c>
      <c r="P20" s="9">
        <v>1152880841391</v>
      </c>
    </row>
    <row r="21" spans="1:16" ht="21.75" customHeight="1" x14ac:dyDescent="0.2">
      <c r="A21" s="8" t="s">
        <v>185</v>
      </c>
      <c r="E21" s="8" t="s">
        <v>5</v>
      </c>
      <c r="H21" s="20">
        <v>18</v>
      </c>
      <c r="J21" s="9">
        <v>0</v>
      </c>
      <c r="L21" s="9">
        <v>0</v>
      </c>
      <c r="N21" s="9">
        <v>43758041415</v>
      </c>
      <c r="P21" s="9">
        <v>43758041415</v>
      </c>
    </row>
    <row r="22" spans="1:16" ht="21.75" customHeight="1" x14ac:dyDescent="0.2">
      <c r="A22" s="8" t="s">
        <v>72</v>
      </c>
      <c r="E22" s="8" t="s">
        <v>74</v>
      </c>
      <c r="H22" s="20">
        <v>18</v>
      </c>
      <c r="J22" s="9">
        <v>18600023150</v>
      </c>
      <c r="L22" s="9">
        <v>18600023150</v>
      </c>
      <c r="N22" s="9">
        <v>138519928144</v>
      </c>
      <c r="P22" s="9">
        <v>138519928144</v>
      </c>
    </row>
    <row r="23" spans="1:16" ht="21.75" customHeight="1" x14ac:dyDescent="0.2">
      <c r="A23" s="8" t="s">
        <v>78</v>
      </c>
      <c r="E23" s="8" t="s">
        <v>80</v>
      </c>
      <c r="H23" s="20">
        <v>18</v>
      </c>
      <c r="J23" s="9">
        <v>15907896210</v>
      </c>
      <c r="L23" s="9">
        <v>15907896210</v>
      </c>
      <c r="N23" s="9">
        <v>135133458927</v>
      </c>
      <c r="P23" s="9">
        <v>135133458927</v>
      </c>
    </row>
    <row r="24" spans="1:16" ht="21.75" customHeight="1" x14ac:dyDescent="0.2">
      <c r="A24" s="8" t="s">
        <v>184</v>
      </c>
      <c r="E24" s="8" t="s">
        <v>249</v>
      </c>
      <c r="H24" s="20">
        <v>18</v>
      </c>
      <c r="J24" s="9">
        <v>0</v>
      </c>
      <c r="L24" s="9">
        <v>0</v>
      </c>
      <c r="N24" s="9">
        <v>6357349891</v>
      </c>
      <c r="P24" s="9">
        <v>6357349891</v>
      </c>
    </row>
    <row r="25" spans="1:16" ht="21.75" customHeight="1" x14ac:dyDescent="0.2">
      <c r="A25" s="8" t="s">
        <v>183</v>
      </c>
      <c r="E25" s="8" t="s">
        <v>250</v>
      </c>
      <c r="H25" s="20">
        <v>18</v>
      </c>
      <c r="J25" s="9">
        <v>0</v>
      </c>
      <c r="L25" s="9">
        <v>0</v>
      </c>
      <c r="N25" s="9">
        <v>82083779778</v>
      </c>
      <c r="P25" s="9">
        <v>82083779778</v>
      </c>
    </row>
    <row r="26" spans="1:16" ht="21.75" customHeight="1" x14ac:dyDescent="0.2">
      <c r="A26" s="8" t="s">
        <v>75</v>
      </c>
      <c r="E26" s="8" t="s">
        <v>77</v>
      </c>
      <c r="H26" s="20">
        <v>17</v>
      </c>
      <c r="J26" s="9">
        <v>3719304134</v>
      </c>
      <c r="L26" s="9">
        <v>3719304134</v>
      </c>
      <c r="N26" s="9">
        <v>33951120225</v>
      </c>
      <c r="P26" s="9">
        <v>33951120225</v>
      </c>
    </row>
    <row r="27" spans="1:16" ht="21.75" customHeight="1" x14ac:dyDescent="0.2">
      <c r="A27" s="8" t="s">
        <v>182</v>
      </c>
      <c r="E27" s="8" t="s">
        <v>251</v>
      </c>
      <c r="H27" s="20">
        <v>18</v>
      </c>
      <c r="J27" s="9">
        <v>0</v>
      </c>
      <c r="L27" s="9">
        <v>0</v>
      </c>
      <c r="N27" s="9">
        <v>39599324658</v>
      </c>
      <c r="P27" s="9">
        <v>39599324658</v>
      </c>
    </row>
    <row r="28" spans="1:16" ht="21.75" customHeight="1" x14ac:dyDescent="0.2">
      <c r="A28" s="8" t="s">
        <v>63</v>
      </c>
      <c r="E28" s="8" t="s">
        <v>65</v>
      </c>
      <c r="H28" s="20">
        <v>18</v>
      </c>
      <c r="J28" s="9">
        <v>348285192136</v>
      </c>
      <c r="L28" s="9">
        <v>348285192136</v>
      </c>
      <c r="N28" s="9">
        <v>2888045112982</v>
      </c>
      <c r="P28" s="9">
        <v>2888045112982</v>
      </c>
    </row>
    <row r="29" spans="1:16" ht="21.75" customHeight="1" x14ac:dyDescent="0.2">
      <c r="A29" s="8" t="s">
        <v>98</v>
      </c>
      <c r="E29" s="8" t="s">
        <v>100</v>
      </c>
      <c r="H29" s="20">
        <v>18</v>
      </c>
      <c r="J29" s="9">
        <v>38633601785</v>
      </c>
      <c r="L29" s="9">
        <v>38633601785</v>
      </c>
      <c r="N29" s="9">
        <v>278380948415</v>
      </c>
      <c r="P29" s="9">
        <v>278380948415</v>
      </c>
    </row>
    <row r="30" spans="1:16" ht="21.75" customHeight="1" x14ac:dyDescent="0.2">
      <c r="A30" s="8" t="s">
        <v>40</v>
      </c>
      <c r="E30" s="8" t="s">
        <v>42</v>
      </c>
      <c r="H30" s="20">
        <v>18</v>
      </c>
      <c r="J30" s="9">
        <v>38662118143</v>
      </c>
      <c r="L30" s="9">
        <v>38662118143</v>
      </c>
      <c r="N30" s="9">
        <v>655440111490</v>
      </c>
      <c r="P30" s="9">
        <v>655440111490</v>
      </c>
    </row>
    <row r="31" spans="1:16" ht="21.75" customHeight="1" x14ac:dyDescent="0.2">
      <c r="A31" s="8" t="s">
        <v>180</v>
      </c>
      <c r="E31" s="8" t="s">
        <v>252</v>
      </c>
      <c r="H31" s="20">
        <v>17</v>
      </c>
      <c r="J31" s="9">
        <v>0</v>
      </c>
      <c r="L31" s="9">
        <v>0</v>
      </c>
      <c r="N31" s="9">
        <v>459917889</v>
      </c>
      <c r="P31" s="9">
        <v>459917889</v>
      </c>
    </row>
    <row r="32" spans="1:16" ht="21.75" customHeight="1" x14ac:dyDescent="0.2">
      <c r="A32" s="8" t="s">
        <v>95</v>
      </c>
      <c r="E32" s="8" t="s">
        <v>97</v>
      </c>
      <c r="H32" s="20">
        <v>18</v>
      </c>
      <c r="J32" s="9">
        <v>15583089849</v>
      </c>
      <c r="L32" s="9">
        <v>15583089849</v>
      </c>
      <c r="N32" s="9">
        <v>135436126760</v>
      </c>
      <c r="P32" s="9">
        <v>135436126760</v>
      </c>
    </row>
    <row r="33" spans="1:19" ht="21.75" customHeight="1" x14ac:dyDescent="0.2">
      <c r="A33" s="8" t="s">
        <v>179</v>
      </c>
      <c r="E33" s="8" t="s">
        <v>253</v>
      </c>
      <c r="H33" s="20">
        <v>17</v>
      </c>
      <c r="J33" s="9">
        <v>0</v>
      </c>
      <c r="L33" s="9">
        <v>0</v>
      </c>
      <c r="N33" s="9">
        <v>110232069656</v>
      </c>
      <c r="P33" s="9">
        <v>110232069656</v>
      </c>
    </row>
    <row r="34" spans="1:19" ht="21.75" customHeight="1" x14ac:dyDescent="0.2">
      <c r="A34" s="8" t="s">
        <v>178</v>
      </c>
      <c r="E34" s="8" t="s">
        <v>254</v>
      </c>
      <c r="H34" s="20">
        <v>15</v>
      </c>
      <c r="J34" s="9">
        <v>0</v>
      </c>
      <c r="L34" s="9">
        <v>0</v>
      </c>
      <c r="N34" s="9">
        <v>88992630</v>
      </c>
      <c r="P34" s="9">
        <v>88992630</v>
      </c>
    </row>
    <row r="35" spans="1:19" ht="21.75" customHeight="1" x14ac:dyDescent="0.2">
      <c r="A35" s="8" t="s">
        <v>177</v>
      </c>
      <c r="E35" s="8" t="s">
        <v>255</v>
      </c>
      <c r="H35" s="20">
        <v>17</v>
      </c>
      <c r="J35" s="9">
        <v>0</v>
      </c>
      <c r="L35" s="9">
        <v>0</v>
      </c>
      <c r="N35" s="9">
        <v>365390665</v>
      </c>
      <c r="P35" s="9">
        <v>365390665</v>
      </c>
    </row>
    <row r="36" spans="1:19" ht="21.75" customHeight="1" x14ac:dyDescent="0.2">
      <c r="A36" s="8" t="s">
        <v>66</v>
      </c>
      <c r="E36" s="8" t="s">
        <v>68</v>
      </c>
      <c r="H36" s="20">
        <v>18.5</v>
      </c>
      <c r="J36" s="9">
        <v>1583070</v>
      </c>
      <c r="L36" s="9">
        <v>1583070</v>
      </c>
      <c r="N36" s="9">
        <v>14086038</v>
      </c>
      <c r="P36" s="9">
        <v>14086038</v>
      </c>
    </row>
    <row r="37" spans="1:19" ht="21.75" customHeight="1" x14ac:dyDescent="0.2">
      <c r="A37" s="8" t="s">
        <v>36</v>
      </c>
      <c r="E37" s="8"/>
      <c r="H37" s="20"/>
      <c r="J37" s="9"/>
      <c r="L37" s="9"/>
      <c r="N37" s="9">
        <v>77944808727</v>
      </c>
      <c r="P37" s="9">
        <f>N37</f>
        <v>77944808727</v>
      </c>
    </row>
    <row r="38" spans="1:19" ht="21.75" customHeight="1" x14ac:dyDescent="0.2">
      <c r="A38" s="8" t="s">
        <v>176</v>
      </c>
      <c r="E38" s="8" t="s">
        <v>256</v>
      </c>
      <c r="H38" s="20">
        <v>18</v>
      </c>
      <c r="J38" s="9">
        <v>0</v>
      </c>
      <c r="L38" s="9">
        <v>0</v>
      </c>
      <c r="N38" s="9">
        <v>860712909</v>
      </c>
      <c r="P38" s="9">
        <v>860712909</v>
      </c>
    </row>
    <row r="39" spans="1:19" ht="21.75" customHeight="1" x14ac:dyDescent="0.2">
      <c r="A39" s="11" t="s">
        <v>175</v>
      </c>
      <c r="C39" s="21"/>
      <c r="E39" s="11" t="s">
        <v>257</v>
      </c>
      <c r="H39" s="22">
        <v>18</v>
      </c>
      <c r="J39" s="12">
        <v>0</v>
      </c>
      <c r="L39" s="12">
        <v>0</v>
      </c>
      <c r="N39" s="12">
        <v>363500187</v>
      </c>
      <c r="P39" s="12">
        <v>363500187</v>
      </c>
      <c r="S39" s="9"/>
    </row>
    <row r="40" spans="1:19" ht="21.75" customHeight="1" thickBot="1" x14ac:dyDescent="0.25">
      <c r="A40" s="14" t="s">
        <v>26</v>
      </c>
      <c r="C40" s="15"/>
      <c r="E40" s="15"/>
      <c r="H40" s="15"/>
      <c r="J40" s="15">
        <v>674788392549</v>
      </c>
      <c r="L40" s="15">
        <v>674788392549</v>
      </c>
      <c r="N40" s="15">
        <f>SUM(N8:N39)</f>
        <v>6911022292292</v>
      </c>
      <c r="P40" s="15">
        <f>SUM(P8:P39)</f>
        <v>6887447299136</v>
      </c>
      <c r="S40" s="9"/>
    </row>
    <row r="41" spans="1:19" ht="18.75" x14ac:dyDescent="0.2">
      <c r="S41" s="9"/>
    </row>
    <row r="42" spans="1:19" ht="18.75" x14ac:dyDescent="0.2">
      <c r="S42" s="9"/>
    </row>
    <row r="43" spans="1:19" ht="18.75" x14ac:dyDescent="0.2">
      <c r="S43" s="9"/>
    </row>
    <row r="44" spans="1:19" ht="18.75" x14ac:dyDescent="0.2">
      <c r="P44" s="40"/>
      <c r="S44" s="9"/>
    </row>
    <row r="45" spans="1:19" ht="18.75" x14ac:dyDescent="0.2">
      <c r="S45" s="9"/>
    </row>
    <row r="46" spans="1:19" ht="18.75" x14ac:dyDescent="0.2">
      <c r="P46" s="40"/>
      <c r="S46" s="9"/>
    </row>
    <row r="47" spans="1:19" ht="18.75" x14ac:dyDescent="0.2">
      <c r="S47" s="9"/>
    </row>
    <row r="48" spans="1:19" ht="18.75" x14ac:dyDescent="0.2">
      <c r="S48" s="9"/>
    </row>
  </sheetData>
  <mergeCells count="8">
    <mergeCell ref="A1:P1"/>
    <mergeCell ref="A2:P2"/>
    <mergeCell ref="A3:P3"/>
    <mergeCell ref="A5:P5"/>
    <mergeCell ref="A6:A7"/>
    <mergeCell ref="J6:L6"/>
    <mergeCell ref="N6:P6"/>
    <mergeCell ref="E7:F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8"/>
  <sheetViews>
    <sheetView rightToLeft="1" topLeftCell="A25" workbookViewId="0">
      <selection activeCell="I25" sqref="I1:O1048576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6" bestFit="1" customWidth="1"/>
    <col min="10" max="10" width="1.28515625" customWidth="1"/>
    <col min="11" max="11" width="12.140625" bestFit="1" customWidth="1"/>
    <col min="12" max="12" width="1.28515625" customWidth="1"/>
    <col min="13" max="13" width="16" bestFit="1" customWidth="1"/>
    <col min="14" max="14" width="0.28515625" customWidth="1"/>
  </cols>
  <sheetData>
    <row r="1" spans="1:1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75" customHeight="1" x14ac:dyDescent="0.2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45" customHeight="1" x14ac:dyDescent="0.2"/>
    <row r="5" spans="1:13" ht="14.45" customHeight="1" x14ac:dyDescent="0.2">
      <c r="A5" s="25" t="s">
        <v>258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4.45" customHeight="1" x14ac:dyDescent="0.2">
      <c r="A6" s="26" t="s">
        <v>143</v>
      </c>
      <c r="C6" s="26" t="s">
        <v>159</v>
      </c>
      <c r="D6" s="26"/>
      <c r="E6" s="26"/>
      <c r="F6" s="26"/>
      <c r="G6" s="26"/>
      <c r="I6" s="26" t="s">
        <v>160</v>
      </c>
      <c r="J6" s="26"/>
      <c r="K6" s="26"/>
      <c r="L6" s="26"/>
      <c r="M6" s="26"/>
    </row>
    <row r="7" spans="1:13" ht="29.1" customHeight="1" x14ac:dyDescent="0.2">
      <c r="A7" s="26"/>
      <c r="C7" s="18" t="s">
        <v>241</v>
      </c>
      <c r="D7" s="3"/>
      <c r="E7" s="18" t="s">
        <v>237</v>
      </c>
      <c r="F7" s="3"/>
      <c r="G7" s="18" t="s">
        <v>242</v>
      </c>
      <c r="I7" s="18" t="s">
        <v>241</v>
      </c>
      <c r="J7" s="3"/>
      <c r="K7" s="18" t="s">
        <v>237</v>
      </c>
      <c r="L7" s="3"/>
      <c r="M7" s="18" t="s">
        <v>242</v>
      </c>
    </row>
    <row r="8" spans="1:13" ht="21.75" customHeight="1" x14ac:dyDescent="0.2">
      <c r="A8" s="5" t="s">
        <v>219</v>
      </c>
      <c r="C8" s="6">
        <v>0</v>
      </c>
      <c r="E8" s="6">
        <v>0</v>
      </c>
      <c r="G8" s="6">
        <v>0</v>
      </c>
      <c r="I8" s="6">
        <v>3876</v>
      </c>
      <c r="K8" s="6">
        <v>0</v>
      </c>
      <c r="M8" s="6">
        <v>3876</v>
      </c>
    </row>
    <row r="9" spans="1:13" ht="21.75" customHeight="1" x14ac:dyDescent="0.2">
      <c r="A9" s="8" t="s">
        <v>121</v>
      </c>
      <c r="C9" s="9">
        <v>103337</v>
      </c>
      <c r="E9" s="9">
        <v>0</v>
      </c>
      <c r="G9" s="9">
        <v>103337</v>
      </c>
      <c r="I9" s="9">
        <v>5211222</v>
      </c>
      <c r="K9" s="9">
        <v>0</v>
      </c>
      <c r="M9" s="9">
        <v>5211222</v>
      </c>
    </row>
    <row r="10" spans="1:13" ht="21.75" customHeight="1" x14ac:dyDescent="0.2">
      <c r="A10" s="8" t="s">
        <v>122</v>
      </c>
      <c r="C10" s="9">
        <v>161157</v>
      </c>
      <c r="E10" s="9">
        <v>0</v>
      </c>
      <c r="G10" s="9">
        <v>161157</v>
      </c>
      <c r="I10" s="9">
        <v>965669</v>
      </c>
      <c r="K10" s="9">
        <v>0</v>
      </c>
      <c r="M10" s="9">
        <v>965669</v>
      </c>
    </row>
    <row r="11" spans="1:13" ht="21.75" customHeight="1" x14ac:dyDescent="0.2">
      <c r="A11" s="8" t="s">
        <v>123</v>
      </c>
      <c r="C11" s="9">
        <v>2528</v>
      </c>
      <c r="E11" s="9">
        <v>0</v>
      </c>
      <c r="G11" s="9">
        <v>2528</v>
      </c>
      <c r="I11" s="9">
        <v>30275</v>
      </c>
      <c r="K11" s="9">
        <v>0</v>
      </c>
      <c r="M11" s="9">
        <v>30275</v>
      </c>
    </row>
    <row r="12" spans="1:13" ht="21.75" customHeight="1" x14ac:dyDescent="0.2">
      <c r="A12" s="8" t="s">
        <v>124</v>
      </c>
      <c r="C12" s="9">
        <v>175262</v>
      </c>
      <c r="E12" s="9">
        <v>0</v>
      </c>
      <c r="G12" s="9">
        <v>175262</v>
      </c>
      <c r="I12" s="9">
        <v>184637</v>
      </c>
      <c r="K12" s="9">
        <v>0</v>
      </c>
      <c r="M12" s="9">
        <v>184637</v>
      </c>
    </row>
    <row r="13" spans="1:13" ht="21.75" customHeight="1" x14ac:dyDescent="0.2">
      <c r="A13" s="8" t="s">
        <v>220</v>
      </c>
      <c r="C13" s="9">
        <v>0</v>
      </c>
      <c r="E13" s="9">
        <v>0</v>
      </c>
      <c r="G13" s="9">
        <v>0</v>
      </c>
      <c r="I13" s="9">
        <v>5897</v>
      </c>
      <c r="K13" s="9">
        <v>0</v>
      </c>
      <c r="M13" s="9">
        <v>5897</v>
      </c>
    </row>
    <row r="14" spans="1:13" ht="21.75" customHeight="1" x14ac:dyDescent="0.2">
      <c r="A14" s="8" t="s">
        <v>125</v>
      </c>
      <c r="C14" s="9">
        <v>262507</v>
      </c>
      <c r="E14" s="9">
        <v>0</v>
      </c>
      <c r="G14" s="9">
        <v>262507</v>
      </c>
      <c r="I14" s="9">
        <v>441930</v>
      </c>
      <c r="K14" s="9">
        <v>0</v>
      </c>
      <c r="M14" s="9">
        <v>441930</v>
      </c>
    </row>
    <row r="15" spans="1:13" ht="21.75" customHeight="1" x14ac:dyDescent="0.2">
      <c r="A15" s="8" t="s">
        <v>126</v>
      </c>
      <c r="C15" s="9">
        <v>2088</v>
      </c>
      <c r="E15" s="9">
        <v>0</v>
      </c>
      <c r="G15" s="9">
        <v>2088</v>
      </c>
      <c r="I15" s="9">
        <v>32981</v>
      </c>
      <c r="K15" s="9">
        <v>0</v>
      </c>
      <c r="M15" s="9">
        <v>32981</v>
      </c>
    </row>
    <row r="16" spans="1:13" ht="21.75" customHeight="1" x14ac:dyDescent="0.2">
      <c r="A16" s="8" t="s">
        <v>128</v>
      </c>
      <c r="C16" s="9">
        <v>104693</v>
      </c>
      <c r="E16" s="9">
        <v>0</v>
      </c>
      <c r="G16" s="9">
        <v>104693</v>
      </c>
      <c r="I16" s="9">
        <v>25143629</v>
      </c>
      <c r="K16" s="9">
        <v>0</v>
      </c>
      <c r="M16" s="9">
        <v>25143629</v>
      </c>
    </row>
    <row r="17" spans="1:13" ht="21.75" customHeight="1" x14ac:dyDescent="0.2">
      <c r="A17" s="8" t="s">
        <v>221</v>
      </c>
      <c r="C17" s="9">
        <v>0</v>
      </c>
      <c r="E17" s="9">
        <v>0</v>
      </c>
      <c r="G17" s="9">
        <v>0</v>
      </c>
      <c r="I17" s="9">
        <v>-32</v>
      </c>
      <c r="K17" s="9">
        <v>0</v>
      </c>
      <c r="M17" s="9">
        <v>-32</v>
      </c>
    </row>
    <row r="18" spans="1:13" ht="21.75" customHeight="1" x14ac:dyDescent="0.2">
      <c r="A18" s="8" t="s">
        <v>222</v>
      </c>
      <c r="C18" s="9">
        <v>0</v>
      </c>
      <c r="E18" s="9">
        <v>0</v>
      </c>
      <c r="G18" s="9">
        <v>0</v>
      </c>
      <c r="I18" s="9">
        <v>59864642</v>
      </c>
      <c r="K18" s="9">
        <v>0</v>
      </c>
      <c r="M18" s="9">
        <v>59864642</v>
      </c>
    </row>
    <row r="19" spans="1:13" ht="21.75" customHeight="1" x14ac:dyDescent="0.2">
      <c r="A19" s="8" t="s">
        <v>223</v>
      </c>
      <c r="C19" s="9">
        <v>0</v>
      </c>
      <c r="E19" s="9">
        <v>0</v>
      </c>
      <c r="G19" s="9">
        <v>0</v>
      </c>
      <c r="I19" s="9">
        <v>8812</v>
      </c>
      <c r="K19" s="9">
        <v>0</v>
      </c>
      <c r="M19" s="9">
        <v>8812</v>
      </c>
    </row>
    <row r="20" spans="1:13" ht="21.75" customHeight="1" x14ac:dyDescent="0.2">
      <c r="A20" s="8" t="s">
        <v>224</v>
      </c>
      <c r="C20" s="9">
        <v>0</v>
      </c>
      <c r="E20" s="9">
        <v>0</v>
      </c>
      <c r="G20" s="9">
        <v>0</v>
      </c>
      <c r="I20" s="9">
        <v>432383561</v>
      </c>
      <c r="K20" s="9">
        <v>0</v>
      </c>
      <c r="M20" s="9">
        <v>432383561</v>
      </c>
    </row>
    <row r="21" spans="1:13" ht="21.75" customHeight="1" x14ac:dyDescent="0.2">
      <c r="A21" s="8" t="s">
        <v>225</v>
      </c>
      <c r="C21" s="9">
        <v>0</v>
      </c>
      <c r="E21" s="9">
        <v>0</v>
      </c>
      <c r="G21" s="9">
        <v>0</v>
      </c>
      <c r="I21" s="9">
        <v>122520547</v>
      </c>
      <c r="K21" s="9">
        <v>0</v>
      </c>
      <c r="M21" s="9">
        <v>122520547</v>
      </c>
    </row>
    <row r="22" spans="1:13" ht="21.75" customHeight="1" x14ac:dyDescent="0.2">
      <c r="A22" s="8" t="s">
        <v>226</v>
      </c>
      <c r="C22" s="9">
        <v>0</v>
      </c>
      <c r="E22" s="9">
        <v>0</v>
      </c>
      <c r="G22" s="9">
        <v>0</v>
      </c>
      <c r="I22" s="9">
        <v>6271397244</v>
      </c>
      <c r="K22" s="9">
        <v>0</v>
      </c>
      <c r="M22" s="9">
        <v>6271397244</v>
      </c>
    </row>
    <row r="23" spans="1:13" ht="21.75" customHeight="1" x14ac:dyDescent="0.2">
      <c r="A23" s="8" t="s">
        <v>130</v>
      </c>
      <c r="C23" s="9">
        <v>1612</v>
      </c>
      <c r="E23" s="9">
        <v>0</v>
      </c>
      <c r="G23" s="9">
        <v>1612</v>
      </c>
      <c r="I23" s="9">
        <v>11016</v>
      </c>
      <c r="K23" s="9">
        <v>0</v>
      </c>
      <c r="M23" s="9">
        <v>11016</v>
      </c>
    </row>
    <row r="24" spans="1:13" ht="21.75" customHeight="1" x14ac:dyDescent="0.2">
      <c r="A24" s="8" t="s">
        <v>227</v>
      </c>
      <c r="C24" s="9">
        <v>0</v>
      </c>
      <c r="E24" s="9">
        <v>0</v>
      </c>
      <c r="G24" s="9">
        <v>0</v>
      </c>
      <c r="I24" s="9">
        <v>33184931498</v>
      </c>
      <c r="K24" s="9">
        <v>0</v>
      </c>
      <c r="M24" s="9">
        <v>33184931498</v>
      </c>
    </row>
    <row r="25" spans="1:13" ht="21.75" customHeight="1" x14ac:dyDescent="0.2">
      <c r="A25" s="8" t="s">
        <v>228</v>
      </c>
      <c r="C25" s="9">
        <v>0</v>
      </c>
      <c r="E25" s="9">
        <v>0</v>
      </c>
      <c r="G25" s="9">
        <v>0</v>
      </c>
      <c r="I25" s="9">
        <v>273113013623</v>
      </c>
      <c r="K25" s="9">
        <v>0</v>
      </c>
      <c r="M25" s="9">
        <v>273113013623</v>
      </c>
    </row>
    <row r="26" spans="1:13" ht="21.75" customHeight="1" x14ac:dyDescent="0.2">
      <c r="A26" s="8" t="s">
        <v>229</v>
      </c>
      <c r="C26" s="9">
        <v>0</v>
      </c>
      <c r="E26" s="9">
        <v>0</v>
      </c>
      <c r="G26" s="9">
        <v>0</v>
      </c>
      <c r="I26" s="9">
        <v>9816219158</v>
      </c>
      <c r="K26" s="9">
        <v>0</v>
      </c>
      <c r="M26" s="9">
        <v>9816219158</v>
      </c>
    </row>
    <row r="27" spans="1:13" ht="21.75" customHeight="1" x14ac:dyDescent="0.2">
      <c r="A27" s="8" t="s">
        <v>230</v>
      </c>
      <c r="C27" s="9">
        <v>0</v>
      </c>
      <c r="E27" s="9">
        <v>0</v>
      </c>
      <c r="G27" s="9">
        <v>0</v>
      </c>
      <c r="I27" s="9">
        <v>124506692398</v>
      </c>
      <c r="K27" s="9">
        <v>0</v>
      </c>
      <c r="M27" s="9">
        <v>124506692398</v>
      </c>
    </row>
    <row r="28" spans="1:13" ht="21.75" customHeight="1" x14ac:dyDescent="0.2">
      <c r="A28" s="8" t="s">
        <v>133</v>
      </c>
      <c r="C28" s="9">
        <v>24300</v>
      </c>
      <c r="E28" s="9">
        <v>0</v>
      </c>
      <c r="G28" s="9">
        <v>24300</v>
      </c>
      <c r="I28" s="9">
        <v>68258</v>
      </c>
      <c r="K28" s="9">
        <v>0</v>
      </c>
      <c r="M28" s="9">
        <v>68258</v>
      </c>
    </row>
    <row r="29" spans="1:13" ht="21.75" customHeight="1" x14ac:dyDescent="0.2">
      <c r="A29" s="8" t="s">
        <v>231</v>
      </c>
      <c r="C29" s="9">
        <v>0</v>
      </c>
      <c r="E29" s="9">
        <v>0</v>
      </c>
      <c r="G29" s="9">
        <v>0</v>
      </c>
      <c r="I29" s="9">
        <v>30235413681</v>
      </c>
      <c r="K29" s="9">
        <v>0</v>
      </c>
      <c r="M29" s="9">
        <v>30235413681</v>
      </c>
    </row>
    <row r="30" spans="1:13" ht="21.75" customHeight="1" x14ac:dyDescent="0.2">
      <c r="A30" s="8" t="s">
        <v>232</v>
      </c>
      <c r="C30" s="9">
        <v>0</v>
      </c>
      <c r="E30" s="9">
        <v>0</v>
      </c>
      <c r="G30" s="9">
        <v>0</v>
      </c>
      <c r="I30" s="9">
        <v>19268383552</v>
      </c>
      <c r="K30" s="9">
        <v>0</v>
      </c>
      <c r="M30" s="9">
        <v>19268383552</v>
      </c>
    </row>
    <row r="31" spans="1:13" ht="21.75" customHeight="1" x14ac:dyDescent="0.2">
      <c r="A31" s="8" t="s">
        <v>233</v>
      </c>
      <c r="C31" s="9">
        <v>0</v>
      </c>
      <c r="E31" s="9">
        <v>0</v>
      </c>
      <c r="G31" s="9">
        <v>0</v>
      </c>
      <c r="I31" s="9">
        <v>12410531506</v>
      </c>
      <c r="K31" s="9">
        <v>0</v>
      </c>
      <c r="M31" s="9">
        <v>12410531506</v>
      </c>
    </row>
    <row r="32" spans="1:13" ht="21.75" customHeight="1" x14ac:dyDescent="0.2">
      <c r="A32" s="8" t="s">
        <v>134</v>
      </c>
      <c r="C32" s="9">
        <v>14498630132</v>
      </c>
      <c r="E32" s="9">
        <v>35564914</v>
      </c>
      <c r="G32" s="9">
        <v>14463065218</v>
      </c>
      <c r="I32" s="9">
        <v>14498630132</v>
      </c>
      <c r="K32" s="9">
        <v>35564914</v>
      </c>
      <c r="M32" s="9">
        <v>14463065218</v>
      </c>
    </row>
    <row r="33" spans="1:13" ht="21.75" customHeight="1" x14ac:dyDescent="0.2">
      <c r="A33" s="8" t="s">
        <v>135</v>
      </c>
      <c r="C33" s="9">
        <v>11712328750</v>
      </c>
      <c r="E33" s="9">
        <v>57319717</v>
      </c>
      <c r="G33" s="9">
        <v>11655009033</v>
      </c>
      <c r="I33" s="9">
        <v>11712328750</v>
      </c>
      <c r="K33" s="9">
        <v>57319717</v>
      </c>
      <c r="M33" s="9">
        <v>11655009033</v>
      </c>
    </row>
    <row r="34" spans="1:13" ht="21.75" customHeight="1" x14ac:dyDescent="0.2">
      <c r="A34" s="8" t="s">
        <v>136</v>
      </c>
      <c r="C34" s="9">
        <v>2019452043</v>
      </c>
      <c r="E34" s="9">
        <v>16418309</v>
      </c>
      <c r="G34" s="9">
        <v>2003033734</v>
      </c>
      <c r="I34" s="9">
        <v>2019452043</v>
      </c>
      <c r="K34" s="9">
        <v>16418309</v>
      </c>
      <c r="M34" s="9">
        <v>2003033734</v>
      </c>
    </row>
    <row r="35" spans="1:13" ht="21.75" customHeight="1" x14ac:dyDescent="0.2">
      <c r="A35" s="8" t="s">
        <v>137</v>
      </c>
      <c r="C35" s="9">
        <v>1188493140</v>
      </c>
      <c r="E35" s="9">
        <v>10620166</v>
      </c>
      <c r="G35" s="9">
        <v>1177872974</v>
      </c>
      <c r="I35" s="9">
        <v>1188493140</v>
      </c>
      <c r="K35" s="9">
        <v>10620166</v>
      </c>
      <c r="M35" s="9">
        <v>1177872974</v>
      </c>
    </row>
    <row r="36" spans="1:13" ht="21.75" customHeight="1" x14ac:dyDescent="0.2">
      <c r="A36" s="8" t="s">
        <v>138</v>
      </c>
      <c r="C36" s="9">
        <v>1509041088</v>
      </c>
      <c r="E36" s="9">
        <v>15910409</v>
      </c>
      <c r="G36" s="9">
        <v>1493130679</v>
      </c>
      <c r="I36" s="9">
        <v>1509041088</v>
      </c>
      <c r="K36" s="9">
        <v>15910409</v>
      </c>
      <c r="M36" s="9">
        <v>1493130679</v>
      </c>
    </row>
    <row r="37" spans="1:13" ht="21.75" customHeight="1" x14ac:dyDescent="0.2">
      <c r="A37" s="11" t="s">
        <v>139</v>
      </c>
      <c r="C37" s="12">
        <v>3210410952</v>
      </c>
      <c r="E37" s="12">
        <v>44120442</v>
      </c>
      <c r="G37" s="12">
        <v>3166290510</v>
      </c>
      <c r="I37" s="12">
        <v>3210410952</v>
      </c>
      <c r="K37" s="12">
        <v>44120442</v>
      </c>
      <c r="M37" s="12">
        <v>3166290510</v>
      </c>
    </row>
    <row r="38" spans="1:13" ht="21.75" customHeight="1" x14ac:dyDescent="0.2">
      <c r="A38" s="14" t="s">
        <v>26</v>
      </c>
      <c r="C38" s="15">
        <v>34139193589</v>
      </c>
      <c r="E38" s="15">
        <v>179953957</v>
      </c>
      <c r="G38" s="15">
        <v>33959239632</v>
      </c>
      <c r="I38" s="15">
        <v>543591815685</v>
      </c>
      <c r="K38" s="15">
        <v>179953957</v>
      </c>
      <c r="M38" s="15">
        <v>543411861728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42"/>
  <sheetViews>
    <sheetView rightToLeft="1" topLeftCell="A25" workbookViewId="0">
      <selection activeCell="Q43" sqref="Q40:Q43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1" bestFit="1" customWidth="1"/>
    <col min="4" max="4" width="1.28515625" customWidth="1"/>
    <col min="5" max="5" width="17.5703125" bestFit="1" customWidth="1"/>
    <col min="6" max="6" width="1.28515625" customWidth="1"/>
    <col min="7" max="7" width="17.42578125" bestFit="1" customWidth="1"/>
    <col min="8" max="8" width="1.28515625" customWidth="1"/>
    <col min="9" max="9" width="21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9" bestFit="1" customWidth="1"/>
    <col min="14" max="14" width="1.28515625" customWidth="1"/>
    <col min="15" max="15" width="18.85546875" bestFit="1" customWidth="1"/>
    <col min="16" max="16" width="1.28515625" customWidth="1"/>
    <col min="17" max="17" width="21.85546875" bestFit="1" customWidth="1"/>
    <col min="18" max="18" width="0.28515625" customWidth="1"/>
    <col min="19" max="19" width="12.85546875" bestFit="1" customWidth="1"/>
    <col min="20" max="21" width="10.5703125" bestFit="1" customWidth="1"/>
  </cols>
  <sheetData>
    <row r="1" spans="1:21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21" ht="21.75" customHeight="1" x14ac:dyDescent="0.2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1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21" ht="14.45" customHeight="1" x14ac:dyDescent="0.2"/>
    <row r="5" spans="1:21" ht="14.45" customHeight="1" x14ac:dyDescent="0.2">
      <c r="A5" s="25" t="s">
        <v>259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21" ht="14.45" customHeight="1" x14ac:dyDescent="0.2">
      <c r="A6" s="26" t="s">
        <v>143</v>
      </c>
      <c r="C6" s="26" t="s">
        <v>159</v>
      </c>
      <c r="D6" s="26"/>
      <c r="E6" s="26"/>
      <c r="F6" s="26"/>
      <c r="G6" s="26"/>
      <c r="H6" s="26"/>
      <c r="I6" s="26"/>
      <c r="K6" s="26" t="s">
        <v>160</v>
      </c>
      <c r="L6" s="26"/>
      <c r="M6" s="26"/>
      <c r="N6" s="26"/>
      <c r="O6" s="26"/>
      <c r="P6" s="26"/>
      <c r="Q6" s="26"/>
    </row>
    <row r="7" spans="1:21" ht="29.1" customHeight="1" x14ac:dyDescent="0.2">
      <c r="A7" s="26"/>
      <c r="C7" s="18" t="s">
        <v>8</v>
      </c>
      <c r="D7" s="3"/>
      <c r="E7" s="18" t="s">
        <v>260</v>
      </c>
      <c r="F7" s="3"/>
      <c r="G7" s="18" t="s">
        <v>261</v>
      </c>
      <c r="H7" s="3"/>
      <c r="I7" s="18" t="s">
        <v>262</v>
      </c>
      <c r="K7" s="18" t="s">
        <v>8</v>
      </c>
      <c r="L7" s="3"/>
      <c r="M7" s="18" t="s">
        <v>260</v>
      </c>
      <c r="N7" s="3"/>
      <c r="O7" s="18" t="s">
        <v>261</v>
      </c>
      <c r="P7" s="3"/>
      <c r="Q7" s="18" t="s">
        <v>262</v>
      </c>
    </row>
    <row r="8" spans="1:21" ht="21.75" customHeight="1" x14ac:dyDescent="0.2">
      <c r="A8" s="5" t="s">
        <v>23</v>
      </c>
      <c r="C8" s="6">
        <v>1600000</v>
      </c>
      <c r="E8" s="6">
        <v>142386281807</v>
      </c>
      <c r="G8" s="6">
        <v>138116083761</v>
      </c>
      <c r="I8" s="6">
        <v>4270198046</v>
      </c>
      <c r="K8" s="6">
        <v>1600000</v>
      </c>
      <c r="M8" s="6">
        <v>142386281807</v>
      </c>
      <c r="O8" s="6">
        <v>138116083761</v>
      </c>
      <c r="Q8" s="6">
        <v>4270198046</v>
      </c>
    </row>
    <row r="9" spans="1:21" ht="21.75" customHeight="1" x14ac:dyDescent="0.2">
      <c r="A9" s="8" t="s">
        <v>24</v>
      </c>
      <c r="C9" s="9">
        <v>3136858</v>
      </c>
      <c r="E9" s="9">
        <v>102081685551</v>
      </c>
      <c r="G9" s="9">
        <v>98615537852</v>
      </c>
      <c r="I9" s="9">
        <v>3466147699</v>
      </c>
      <c r="K9" s="9">
        <v>6954748</v>
      </c>
      <c r="M9" s="9">
        <v>208068007344</v>
      </c>
      <c r="O9" s="9">
        <v>192648335771</v>
      </c>
      <c r="Q9" s="9">
        <v>15419671573</v>
      </c>
      <c r="S9" s="40"/>
    </row>
    <row r="10" spans="1:21" ht="21.75" customHeight="1" x14ac:dyDescent="0.2">
      <c r="A10" s="8" t="s">
        <v>165</v>
      </c>
      <c r="C10" s="9">
        <v>0</v>
      </c>
      <c r="E10" s="9">
        <v>0</v>
      </c>
      <c r="G10" s="9">
        <v>0</v>
      </c>
      <c r="I10" s="9">
        <v>0</v>
      </c>
      <c r="K10" s="9">
        <v>2635520</v>
      </c>
      <c r="M10" s="9">
        <v>20405736140</v>
      </c>
      <c r="O10" s="9">
        <v>20434741516</v>
      </c>
      <c r="Q10" s="9">
        <v>-29005376</v>
      </c>
      <c r="U10" s="40"/>
    </row>
    <row r="11" spans="1:21" s="47" customFormat="1" ht="18.75" x14ac:dyDescent="0.4">
      <c r="A11" s="46" t="s">
        <v>266</v>
      </c>
      <c r="C11" s="48">
        <v>0</v>
      </c>
      <c r="E11" s="48"/>
      <c r="G11" s="48"/>
      <c r="I11" s="48"/>
      <c r="K11" s="48">
        <v>59405940</v>
      </c>
      <c r="M11" s="48">
        <f>1119137424452</f>
        <v>1119137424452</v>
      </c>
      <c r="O11" s="48">
        <f>780238653285+338392374142-71158231962</f>
        <v>1047472795465</v>
      </c>
      <c r="Q11" s="48">
        <f>M11-O11</f>
        <v>71664628987</v>
      </c>
      <c r="R11" s="48"/>
      <c r="S11" s="49"/>
    </row>
    <row r="12" spans="1:21" ht="21.75" customHeight="1" x14ac:dyDescent="0.2">
      <c r="A12" s="8" t="s">
        <v>166</v>
      </c>
      <c r="C12" s="9">
        <v>0</v>
      </c>
      <c r="E12" s="9">
        <v>0</v>
      </c>
      <c r="G12" s="9">
        <v>0</v>
      </c>
      <c r="I12" s="9">
        <v>0</v>
      </c>
      <c r="K12" s="9">
        <v>13994627</v>
      </c>
      <c r="M12" s="9">
        <v>98075080736</v>
      </c>
      <c r="O12" s="9">
        <v>99605330220</v>
      </c>
      <c r="Q12" s="9">
        <v>-1530249484</v>
      </c>
      <c r="S12" s="40"/>
      <c r="U12" s="40"/>
    </row>
    <row r="13" spans="1:21" ht="21.75" customHeight="1" x14ac:dyDescent="0.2">
      <c r="A13" s="8" t="s">
        <v>63</v>
      </c>
      <c r="C13" s="9">
        <v>6497400</v>
      </c>
      <c r="E13" s="9">
        <v>5427676019038</v>
      </c>
      <c r="G13" s="9">
        <v>6496222346250</v>
      </c>
      <c r="I13" s="9">
        <v>-1068546327212</v>
      </c>
      <c r="K13" s="9">
        <v>6498800</v>
      </c>
      <c r="M13" s="9">
        <v>5429057850841</v>
      </c>
      <c r="O13" s="9">
        <v>6497622092500</v>
      </c>
      <c r="Q13" s="9">
        <v>-1068564241659</v>
      </c>
    </row>
    <row r="14" spans="1:21" ht="21.75" customHeight="1" x14ac:dyDescent="0.2">
      <c r="A14" s="8" t="s">
        <v>174</v>
      </c>
      <c r="C14" s="9">
        <v>0</v>
      </c>
      <c r="E14" s="9">
        <v>0</v>
      </c>
      <c r="G14" s="9">
        <v>0</v>
      </c>
      <c r="I14" s="9">
        <v>0</v>
      </c>
      <c r="K14" s="9">
        <v>5000</v>
      </c>
      <c r="M14" s="9">
        <v>5000000000</v>
      </c>
      <c r="O14" s="9">
        <v>4819626284</v>
      </c>
      <c r="Q14" s="9">
        <v>180373716</v>
      </c>
    </row>
    <row r="15" spans="1:21" ht="21.75" customHeight="1" x14ac:dyDescent="0.2">
      <c r="A15" s="8" t="s">
        <v>175</v>
      </c>
      <c r="C15" s="9">
        <v>0</v>
      </c>
      <c r="E15" s="9">
        <v>0</v>
      </c>
      <c r="G15" s="9">
        <v>0</v>
      </c>
      <c r="I15" s="9">
        <v>0</v>
      </c>
      <c r="K15" s="9">
        <v>5000</v>
      </c>
      <c r="M15" s="9">
        <v>5095276315</v>
      </c>
      <c r="O15" s="9">
        <v>4999093750</v>
      </c>
      <c r="Q15" s="9">
        <v>96182565</v>
      </c>
    </row>
    <row r="16" spans="1:21" ht="21.75" customHeight="1" x14ac:dyDescent="0.2">
      <c r="A16" s="8" t="s">
        <v>176</v>
      </c>
      <c r="C16" s="9">
        <v>0</v>
      </c>
      <c r="E16" s="9">
        <v>0</v>
      </c>
      <c r="G16" s="9">
        <v>0</v>
      </c>
      <c r="I16" s="9">
        <v>0</v>
      </c>
      <c r="K16" s="9">
        <v>9100</v>
      </c>
      <c r="M16" s="9">
        <v>9100000000</v>
      </c>
      <c r="O16" s="9">
        <v>9098350625</v>
      </c>
      <c r="Q16" s="9">
        <v>1649375</v>
      </c>
    </row>
    <row r="17" spans="1:17" ht="21.75" customHeight="1" x14ac:dyDescent="0.2">
      <c r="A17" s="8" t="s">
        <v>177</v>
      </c>
      <c r="C17" s="9">
        <v>0</v>
      </c>
      <c r="E17" s="9">
        <v>0</v>
      </c>
      <c r="G17" s="9">
        <v>0</v>
      </c>
      <c r="I17" s="9">
        <v>0</v>
      </c>
      <c r="K17" s="9">
        <v>5000</v>
      </c>
      <c r="M17" s="9">
        <v>5000000000</v>
      </c>
      <c r="O17" s="9">
        <v>4890113506</v>
      </c>
      <c r="Q17" s="9">
        <v>109886494</v>
      </c>
    </row>
    <row r="18" spans="1:17" ht="21.75" customHeight="1" x14ac:dyDescent="0.2">
      <c r="A18" s="8" t="s">
        <v>178</v>
      </c>
      <c r="C18" s="9">
        <v>0</v>
      </c>
      <c r="E18" s="9">
        <v>0</v>
      </c>
      <c r="G18" s="9">
        <v>0</v>
      </c>
      <c r="I18" s="9">
        <v>0</v>
      </c>
      <c r="K18" s="9">
        <v>5000</v>
      </c>
      <c r="M18" s="9">
        <v>5000000000</v>
      </c>
      <c r="O18" s="9">
        <v>4958601090</v>
      </c>
      <c r="Q18" s="9">
        <v>41398910</v>
      </c>
    </row>
    <row r="19" spans="1:17" ht="21.75" customHeight="1" x14ac:dyDescent="0.2">
      <c r="A19" s="8" t="s">
        <v>179</v>
      </c>
      <c r="C19" s="9">
        <v>0</v>
      </c>
      <c r="E19" s="9">
        <v>0</v>
      </c>
      <c r="G19" s="9">
        <v>0</v>
      </c>
      <c r="I19" s="9">
        <v>0</v>
      </c>
      <c r="K19" s="9">
        <v>2980310</v>
      </c>
      <c r="M19" s="9">
        <v>2798455052740</v>
      </c>
      <c r="O19" s="9">
        <v>2812902708959</v>
      </c>
      <c r="Q19" s="9">
        <v>-14447656219</v>
      </c>
    </row>
    <row r="20" spans="1:17" ht="21.75" customHeight="1" x14ac:dyDescent="0.2">
      <c r="A20" s="8" t="s">
        <v>95</v>
      </c>
      <c r="C20" s="9">
        <v>0</v>
      </c>
      <c r="E20" s="9">
        <v>0</v>
      </c>
      <c r="G20" s="9">
        <v>0</v>
      </c>
      <c r="I20" s="9">
        <v>0</v>
      </c>
      <c r="K20" s="9">
        <v>100</v>
      </c>
      <c r="M20" s="9">
        <v>99981875</v>
      </c>
      <c r="O20" s="9">
        <v>100481283</v>
      </c>
      <c r="Q20" s="9">
        <v>-499408</v>
      </c>
    </row>
    <row r="21" spans="1:17" ht="21.75" customHeight="1" x14ac:dyDescent="0.2">
      <c r="A21" s="8" t="s">
        <v>180</v>
      </c>
      <c r="C21" s="9">
        <v>0</v>
      </c>
      <c r="E21" s="9">
        <v>0</v>
      </c>
      <c r="G21" s="9">
        <v>0</v>
      </c>
      <c r="I21" s="9">
        <v>0</v>
      </c>
      <c r="K21" s="9">
        <v>5000</v>
      </c>
      <c r="M21" s="9">
        <v>4999093750</v>
      </c>
      <c r="O21" s="9">
        <v>4819126375</v>
      </c>
      <c r="Q21" s="9">
        <v>179967375</v>
      </c>
    </row>
    <row r="22" spans="1:17" ht="21.75" customHeight="1" x14ac:dyDescent="0.2">
      <c r="A22" s="8" t="s">
        <v>40</v>
      </c>
      <c r="C22" s="9">
        <v>0</v>
      </c>
      <c r="E22" s="9">
        <v>0</v>
      </c>
      <c r="G22" s="9">
        <v>0</v>
      </c>
      <c r="I22" s="9">
        <v>0</v>
      </c>
      <c r="K22" s="9">
        <v>5000</v>
      </c>
      <c r="M22" s="9">
        <v>4533928079</v>
      </c>
      <c r="O22" s="9">
        <v>4999093750</v>
      </c>
      <c r="Q22" s="9">
        <v>-465165671</v>
      </c>
    </row>
    <row r="23" spans="1:17" ht="21.75" customHeight="1" x14ac:dyDescent="0.2">
      <c r="A23" s="8" t="s">
        <v>181</v>
      </c>
      <c r="C23" s="9">
        <v>0</v>
      </c>
      <c r="E23" s="9">
        <v>0</v>
      </c>
      <c r="G23" s="9">
        <v>0</v>
      </c>
      <c r="I23" s="9">
        <v>0</v>
      </c>
      <c r="K23" s="9">
        <v>3490000</v>
      </c>
      <c r="M23" s="9">
        <v>4960865532231</v>
      </c>
      <c r="O23" s="9">
        <v>4727373357687</v>
      </c>
      <c r="Q23" s="9">
        <v>233492174544</v>
      </c>
    </row>
    <row r="24" spans="1:17" ht="21.75" customHeight="1" x14ac:dyDescent="0.2">
      <c r="A24" s="8" t="s">
        <v>182</v>
      </c>
      <c r="C24" s="9">
        <v>0</v>
      </c>
      <c r="E24" s="9">
        <v>0</v>
      </c>
      <c r="G24" s="9">
        <v>0</v>
      </c>
      <c r="I24" s="9">
        <v>0</v>
      </c>
      <c r="K24" s="9">
        <v>1997900</v>
      </c>
      <c r="M24" s="9">
        <v>1812115237000</v>
      </c>
      <c r="O24" s="9">
        <v>1997537880625</v>
      </c>
      <c r="Q24" s="9">
        <v>-185422643625</v>
      </c>
    </row>
    <row r="25" spans="1:17" ht="21.75" customHeight="1" x14ac:dyDescent="0.2">
      <c r="A25" s="8" t="s">
        <v>183</v>
      </c>
      <c r="C25" s="9">
        <v>0</v>
      </c>
      <c r="E25" s="9">
        <v>0</v>
      </c>
      <c r="G25" s="9">
        <v>0</v>
      </c>
      <c r="I25" s="9">
        <v>0</v>
      </c>
      <c r="K25" s="9">
        <v>2095500</v>
      </c>
      <c r="M25" s="9">
        <v>2054267925744</v>
      </c>
      <c r="O25" s="9">
        <v>2026442150776</v>
      </c>
      <c r="Q25" s="9">
        <v>27825774968</v>
      </c>
    </row>
    <row r="26" spans="1:17" ht="21.75" customHeight="1" x14ac:dyDescent="0.2">
      <c r="A26" s="8" t="s">
        <v>184</v>
      </c>
      <c r="C26" s="9">
        <v>0</v>
      </c>
      <c r="E26" s="9">
        <v>0</v>
      </c>
      <c r="G26" s="9">
        <v>0</v>
      </c>
      <c r="I26" s="9">
        <v>0</v>
      </c>
      <c r="K26" s="9">
        <v>1247500</v>
      </c>
      <c r="M26" s="9">
        <v>1247460515625</v>
      </c>
      <c r="O26" s="9">
        <v>1247273890625</v>
      </c>
      <c r="Q26" s="9">
        <v>186625000</v>
      </c>
    </row>
    <row r="27" spans="1:17" ht="21.75" customHeight="1" x14ac:dyDescent="0.2">
      <c r="A27" s="8" t="s">
        <v>185</v>
      </c>
      <c r="C27" s="9">
        <v>0</v>
      </c>
      <c r="E27" s="9">
        <v>0</v>
      </c>
      <c r="G27" s="9">
        <v>0</v>
      </c>
      <c r="I27" s="9">
        <v>0</v>
      </c>
      <c r="K27" s="9">
        <v>2998950</v>
      </c>
      <c r="M27" s="9">
        <v>2998479077827</v>
      </c>
      <c r="O27" s="9">
        <v>2998406440327</v>
      </c>
      <c r="Q27" s="9">
        <v>72637500</v>
      </c>
    </row>
    <row r="28" spans="1:17" ht="21.75" customHeight="1" x14ac:dyDescent="0.2">
      <c r="A28" s="8" t="s">
        <v>186</v>
      </c>
      <c r="C28" s="9">
        <v>0</v>
      </c>
      <c r="E28" s="9">
        <v>0</v>
      </c>
      <c r="G28" s="9">
        <v>0</v>
      </c>
      <c r="I28" s="9">
        <v>0</v>
      </c>
      <c r="K28" s="9">
        <v>9457500</v>
      </c>
      <c r="M28" s="9">
        <v>8753889499093</v>
      </c>
      <c r="O28" s="9">
        <v>9128621325511</v>
      </c>
      <c r="Q28" s="9">
        <v>-374731826418</v>
      </c>
    </row>
    <row r="29" spans="1:17" ht="21.75" customHeight="1" x14ac:dyDescent="0.2">
      <c r="A29" s="8" t="s">
        <v>187</v>
      </c>
      <c r="C29" s="9">
        <v>0</v>
      </c>
      <c r="E29" s="9">
        <v>0</v>
      </c>
      <c r="G29" s="9">
        <v>0</v>
      </c>
      <c r="I29" s="9">
        <v>0</v>
      </c>
      <c r="K29" s="9">
        <v>1000000</v>
      </c>
      <c r="M29" s="9">
        <v>948910318448</v>
      </c>
      <c r="O29" s="9">
        <v>920038250000</v>
      </c>
      <c r="Q29" s="9">
        <v>28872068448</v>
      </c>
    </row>
    <row r="30" spans="1:17" ht="21.75" customHeight="1" x14ac:dyDescent="0.2">
      <c r="A30" s="8" t="s">
        <v>81</v>
      </c>
      <c r="C30" s="9">
        <v>0</v>
      </c>
      <c r="E30" s="9">
        <v>0</v>
      </c>
      <c r="G30" s="9">
        <v>0</v>
      </c>
      <c r="I30" s="9">
        <v>0</v>
      </c>
      <c r="K30" s="9">
        <v>10000</v>
      </c>
      <c r="M30" s="9">
        <v>9613957158</v>
      </c>
      <c r="O30" s="9">
        <v>9068882798</v>
      </c>
      <c r="Q30" s="9">
        <v>545074360</v>
      </c>
    </row>
    <row r="31" spans="1:17" ht="21.75" customHeight="1" x14ac:dyDescent="0.2">
      <c r="A31" s="8" t="s">
        <v>87</v>
      </c>
      <c r="C31" s="9">
        <v>0</v>
      </c>
      <c r="E31" s="9">
        <v>0</v>
      </c>
      <c r="G31" s="9">
        <v>0</v>
      </c>
      <c r="I31" s="9">
        <v>0</v>
      </c>
      <c r="K31" s="9">
        <v>10000</v>
      </c>
      <c r="M31" s="9">
        <v>8998368750</v>
      </c>
      <c r="O31" s="9">
        <v>9220528476</v>
      </c>
      <c r="Q31" s="9">
        <v>-222159726</v>
      </c>
    </row>
    <row r="32" spans="1:17" ht="21.75" customHeight="1" x14ac:dyDescent="0.2">
      <c r="A32" s="8" t="s">
        <v>188</v>
      </c>
      <c r="C32" s="9">
        <v>0</v>
      </c>
      <c r="E32" s="9">
        <v>0</v>
      </c>
      <c r="G32" s="9">
        <v>0</v>
      </c>
      <c r="I32" s="9">
        <v>0</v>
      </c>
      <c r="K32" s="9">
        <v>341203</v>
      </c>
      <c r="M32" s="9">
        <v>341179744952</v>
      </c>
      <c r="O32" s="9">
        <v>326369744860</v>
      </c>
      <c r="Q32" s="9">
        <v>14810000092</v>
      </c>
    </row>
    <row r="33" spans="1:17" ht="21.75" customHeight="1" x14ac:dyDescent="0.2">
      <c r="A33" s="8" t="s">
        <v>84</v>
      </c>
      <c r="C33" s="9">
        <v>0</v>
      </c>
      <c r="E33" s="9">
        <v>0</v>
      </c>
      <c r="G33" s="9">
        <v>0</v>
      </c>
      <c r="I33" s="9">
        <v>0</v>
      </c>
      <c r="K33" s="9">
        <v>10000</v>
      </c>
      <c r="M33" s="9">
        <v>9698241875</v>
      </c>
      <c r="O33" s="9">
        <v>9792224838</v>
      </c>
      <c r="Q33" s="9">
        <v>-93982963</v>
      </c>
    </row>
    <row r="34" spans="1:17" ht="21.75" customHeight="1" x14ac:dyDescent="0.2">
      <c r="A34" s="8" t="s">
        <v>189</v>
      </c>
      <c r="C34" s="9">
        <v>0</v>
      </c>
      <c r="E34" s="9">
        <v>0</v>
      </c>
      <c r="G34" s="9">
        <v>0</v>
      </c>
      <c r="I34" s="9">
        <v>0</v>
      </c>
      <c r="K34" s="9">
        <v>5000</v>
      </c>
      <c r="M34" s="9">
        <v>5000000000</v>
      </c>
      <c r="O34" s="9">
        <v>4951602359</v>
      </c>
      <c r="Q34" s="9">
        <v>48397641</v>
      </c>
    </row>
    <row r="35" spans="1:17" ht="21.75" customHeight="1" x14ac:dyDescent="0.2">
      <c r="A35" s="11" t="s">
        <v>190</v>
      </c>
      <c r="C35" s="12">
        <v>0</v>
      </c>
      <c r="E35" s="12">
        <v>0</v>
      </c>
      <c r="G35" s="12">
        <v>0</v>
      </c>
      <c r="I35" s="12">
        <v>0</v>
      </c>
      <c r="K35" s="12">
        <v>500000</v>
      </c>
      <c r="M35" s="12">
        <v>487480000000</v>
      </c>
      <c r="O35" s="12">
        <v>478393275500</v>
      </c>
      <c r="Q35" s="12">
        <v>9086724500</v>
      </c>
    </row>
    <row r="36" spans="1:17" ht="21.75" customHeight="1" thickBot="1" x14ac:dyDescent="0.25">
      <c r="A36" s="14" t="s">
        <v>26</v>
      </c>
      <c r="C36" s="15">
        <v>11234258</v>
      </c>
      <c r="E36" s="15">
        <v>5672143986396</v>
      </c>
      <c r="G36" s="15">
        <v>6732953967863</v>
      </c>
      <c r="I36" s="15">
        <v>-1060809981467</v>
      </c>
      <c r="K36" s="15">
        <v>57866758</v>
      </c>
      <c r="M36" s="15">
        <f>SUM(M8:M35)</f>
        <v>33492372132782</v>
      </c>
      <c r="O36" s="15">
        <f>SUM(O8:O35)</f>
        <v>34730976129237</v>
      </c>
      <c r="Q36" s="15">
        <f>SUM(Q8:Q35)</f>
        <v>-1238603996455</v>
      </c>
    </row>
    <row r="40" spans="1:17" ht="18.75" x14ac:dyDescent="0.2">
      <c r="Q40" s="9"/>
    </row>
    <row r="41" spans="1:17" ht="18.75" x14ac:dyDescent="0.2">
      <c r="Q41" s="9"/>
    </row>
    <row r="42" spans="1:17" ht="18.75" x14ac:dyDescent="0.2">
      <c r="Q42" s="9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30"/>
  <sheetViews>
    <sheetView rightToLeft="1" topLeftCell="A19" workbookViewId="0">
      <selection activeCell="X12" sqref="X12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11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26.28515625" bestFit="1" customWidth="1"/>
    <col min="10" max="10" width="1.28515625" customWidth="1"/>
    <col min="11" max="11" width="11" bestFit="1" customWidth="1"/>
    <col min="12" max="12" width="1.28515625" customWidth="1"/>
    <col min="13" max="13" width="19" bestFit="1" customWidth="1"/>
    <col min="14" max="14" width="1.28515625" customWidth="1"/>
    <col min="15" max="15" width="18.85546875" bestFit="1" customWidth="1"/>
    <col min="16" max="16" width="1.28515625" customWidth="1"/>
    <col min="17" max="17" width="26.28515625" bestFit="1" customWidth="1"/>
    <col min="18" max="18" width="0.28515625" customWidth="1"/>
  </cols>
  <sheetData>
    <row r="1" spans="1:1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.75" customHeight="1" x14ac:dyDescent="0.2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4.45" customHeight="1" x14ac:dyDescent="0.2"/>
    <row r="5" spans="1:17" ht="14.45" customHeight="1" x14ac:dyDescent="0.2">
      <c r="A5" s="25" t="s">
        <v>263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14.45" customHeight="1" x14ac:dyDescent="0.2">
      <c r="A6" s="26" t="s">
        <v>143</v>
      </c>
      <c r="C6" s="26" t="s">
        <v>159</v>
      </c>
      <c r="D6" s="26"/>
      <c r="E6" s="26"/>
      <c r="F6" s="26"/>
      <c r="G6" s="26"/>
      <c r="H6" s="26"/>
      <c r="I6" s="26"/>
      <c r="K6" s="26" t="s">
        <v>160</v>
      </c>
      <c r="L6" s="26"/>
      <c r="M6" s="26"/>
      <c r="N6" s="26"/>
      <c r="O6" s="26"/>
      <c r="P6" s="26"/>
      <c r="Q6" s="26"/>
    </row>
    <row r="7" spans="1:17" ht="29.1" customHeight="1" x14ac:dyDescent="0.2">
      <c r="A7" s="26"/>
      <c r="C7" s="18" t="s">
        <v>8</v>
      </c>
      <c r="D7" s="3"/>
      <c r="E7" s="18" t="s">
        <v>10</v>
      </c>
      <c r="F7" s="3"/>
      <c r="G7" s="18" t="s">
        <v>261</v>
      </c>
      <c r="H7" s="3"/>
      <c r="I7" s="18" t="s">
        <v>264</v>
      </c>
      <c r="K7" s="18" t="s">
        <v>8</v>
      </c>
      <c r="L7" s="3"/>
      <c r="M7" s="18" t="s">
        <v>10</v>
      </c>
      <c r="N7" s="3"/>
      <c r="O7" s="18" t="s">
        <v>261</v>
      </c>
      <c r="P7" s="3"/>
      <c r="Q7" s="18" t="s">
        <v>264</v>
      </c>
    </row>
    <row r="8" spans="1:17" ht="21.75" customHeight="1" x14ac:dyDescent="0.2">
      <c r="A8" s="5" t="s">
        <v>25</v>
      </c>
      <c r="C8" s="6">
        <v>2000000</v>
      </c>
      <c r="E8" s="6">
        <v>187618000000</v>
      </c>
      <c r="G8" s="6">
        <v>183038000000</v>
      </c>
      <c r="I8" s="6">
        <v>4580000000</v>
      </c>
      <c r="K8" s="6">
        <v>2000000</v>
      </c>
      <c r="M8" s="6">
        <v>187618000000</v>
      </c>
      <c r="O8" s="6">
        <v>166950000000</v>
      </c>
      <c r="Q8" s="6">
        <v>20668000000</v>
      </c>
    </row>
    <row r="9" spans="1:17" ht="21.75" customHeight="1" x14ac:dyDescent="0.2">
      <c r="A9" s="8" t="s">
        <v>66</v>
      </c>
      <c r="C9" s="9">
        <v>100</v>
      </c>
      <c r="E9" s="9">
        <v>95002777</v>
      </c>
      <c r="G9" s="9">
        <v>95002777</v>
      </c>
      <c r="I9" s="9">
        <v>0</v>
      </c>
      <c r="K9" s="9">
        <v>100</v>
      </c>
      <c r="M9" s="9">
        <v>95002777</v>
      </c>
      <c r="O9" s="9">
        <v>95002777</v>
      </c>
      <c r="Q9" s="9">
        <v>0</v>
      </c>
    </row>
    <row r="10" spans="1:17" ht="21.75" customHeight="1" x14ac:dyDescent="0.2">
      <c r="A10" s="8" t="s">
        <v>46</v>
      </c>
      <c r="C10" s="9">
        <v>15000</v>
      </c>
      <c r="E10" s="9">
        <v>14727330187</v>
      </c>
      <c r="G10" s="9">
        <v>14515718549</v>
      </c>
      <c r="I10" s="9">
        <v>211611638</v>
      </c>
      <c r="K10" s="9">
        <v>15000</v>
      </c>
      <c r="M10" s="9">
        <v>14727330187</v>
      </c>
      <c r="O10" s="9">
        <v>13173437246</v>
      </c>
      <c r="Q10" s="9">
        <v>1553892941</v>
      </c>
    </row>
    <row r="11" spans="1:17" ht="21.75" customHeight="1" x14ac:dyDescent="0.2">
      <c r="A11" s="8" t="s">
        <v>52</v>
      </c>
      <c r="C11" s="9">
        <v>156899</v>
      </c>
      <c r="E11" s="9">
        <v>148509361098</v>
      </c>
      <c r="G11" s="9">
        <v>146553185189</v>
      </c>
      <c r="I11" s="9">
        <v>1956175909</v>
      </c>
      <c r="K11" s="9">
        <v>156899</v>
      </c>
      <c r="M11" s="9">
        <v>148509361098</v>
      </c>
      <c r="O11" s="9">
        <v>125232907100</v>
      </c>
      <c r="Q11" s="9">
        <v>23276453998</v>
      </c>
    </row>
    <row r="12" spans="1:17" ht="21.75" customHeight="1" x14ac:dyDescent="0.2">
      <c r="A12" s="8" t="s">
        <v>95</v>
      </c>
      <c r="C12" s="9">
        <v>998798</v>
      </c>
      <c r="E12" s="9">
        <v>998616967862</v>
      </c>
      <c r="G12" s="9">
        <v>998616967862</v>
      </c>
      <c r="I12" s="9">
        <v>0</v>
      </c>
      <c r="K12" s="9">
        <v>998798</v>
      </c>
      <c r="M12" s="9">
        <v>998616967862</v>
      </c>
      <c r="O12" s="9">
        <v>1003605059618</v>
      </c>
      <c r="Q12" s="9">
        <v>-4988091755</v>
      </c>
    </row>
    <row r="13" spans="1:17" ht="21.75" customHeight="1" x14ac:dyDescent="0.2">
      <c r="A13" s="8" t="s">
        <v>40</v>
      </c>
      <c r="C13" s="9">
        <v>2490000</v>
      </c>
      <c r="E13" s="9">
        <v>2068068094706</v>
      </c>
      <c r="G13" s="9">
        <v>2297853438562</v>
      </c>
      <c r="I13" s="9">
        <v>-229785343855</v>
      </c>
      <c r="K13" s="9">
        <v>2490000</v>
      </c>
      <c r="M13" s="9">
        <v>2068068094706</v>
      </c>
      <c r="O13" s="9">
        <v>2489548687500</v>
      </c>
      <c r="Q13" s="9">
        <v>-421480592793</v>
      </c>
    </row>
    <row r="14" spans="1:17" ht="21.75" customHeight="1" x14ac:dyDescent="0.2">
      <c r="A14" s="8" t="s">
        <v>98</v>
      </c>
      <c r="C14" s="9">
        <v>1999000</v>
      </c>
      <c r="E14" s="9">
        <v>1826540986430</v>
      </c>
      <c r="G14" s="9">
        <v>1948044166986</v>
      </c>
      <c r="I14" s="9">
        <v>-121503180555</v>
      </c>
      <c r="K14" s="9">
        <v>1999000</v>
      </c>
      <c r="M14" s="9">
        <v>1826540986430</v>
      </c>
      <c r="O14" s="9">
        <v>1998637681250</v>
      </c>
      <c r="Q14" s="9">
        <v>-172096694819</v>
      </c>
    </row>
    <row r="15" spans="1:17" ht="21.75" customHeight="1" x14ac:dyDescent="0.2">
      <c r="A15" s="8" t="s">
        <v>75</v>
      </c>
      <c r="C15" s="9">
        <v>263000</v>
      </c>
      <c r="E15" s="9">
        <v>261322026796</v>
      </c>
      <c r="G15" s="9">
        <v>261322026796</v>
      </c>
      <c r="I15" s="9">
        <v>0</v>
      </c>
      <c r="K15" s="9">
        <v>263000</v>
      </c>
      <c r="M15" s="9">
        <v>261322026796</v>
      </c>
      <c r="O15" s="9">
        <v>266675736260</v>
      </c>
      <c r="Q15" s="9">
        <v>-5353709463</v>
      </c>
    </row>
    <row r="16" spans="1:17" ht="21.75" customHeight="1" x14ac:dyDescent="0.2">
      <c r="A16" s="8" t="s">
        <v>78</v>
      </c>
      <c r="C16" s="9">
        <v>990000</v>
      </c>
      <c r="E16" s="9">
        <v>1029858804253</v>
      </c>
      <c r="G16" s="9">
        <v>1029858804253</v>
      </c>
      <c r="I16" s="9">
        <v>0</v>
      </c>
      <c r="K16" s="9">
        <v>990000</v>
      </c>
      <c r="M16" s="9">
        <v>1029858804253</v>
      </c>
      <c r="O16" s="9">
        <v>1029858804253</v>
      </c>
      <c r="Q16" s="9">
        <v>0</v>
      </c>
    </row>
    <row r="17" spans="1:17" ht="21.75" customHeight="1" x14ac:dyDescent="0.2">
      <c r="A17" s="8" t="s">
        <v>72</v>
      </c>
      <c r="C17" s="9">
        <v>995000</v>
      </c>
      <c r="E17" s="9">
        <v>954628942137</v>
      </c>
      <c r="G17" s="9">
        <v>859166047923</v>
      </c>
      <c r="I17" s="9">
        <v>95462894214</v>
      </c>
      <c r="K17" s="9">
        <v>995000</v>
      </c>
      <c r="M17" s="9">
        <v>954628942137</v>
      </c>
      <c r="O17" s="9">
        <v>1004767852812</v>
      </c>
      <c r="Q17" s="9">
        <v>-50138910674</v>
      </c>
    </row>
    <row r="18" spans="1:17" ht="21.75" customHeight="1" x14ac:dyDescent="0.2">
      <c r="A18" s="8" t="s">
        <v>49</v>
      </c>
      <c r="C18" s="9">
        <v>23000</v>
      </c>
      <c r="E18" s="9">
        <v>22241567985</v>
      </c>
      <c r="G18" s="9">
        <v>21846039687</v>
      </c>
      <c r="I18" s="9">
        <v>395528298</v>
      </c>
      <c r="K18" s="9">
        <v>23000</v>
      </c>
      <c r="M18" s="9">
        <v>22241567985</v>
      </c>
      <c r="O18" s="9">
        <v>20067682604</v>
      </c>
      <c r="Q18" s="9">
        <v>2173885381</v>
      </c>
    </row>
    <row r="19" spans="1:17" ht="21.75" customHeight="1" x14ac:dyDescent="0.2">
      <c r="A19" s="8" t="s">
        <v>55</v>
      </c>
      <c r="C19" s="9">
        <v>63900</v>
      </c>
      <c r="E19" s="9">
        <v>48491309356</v>
      </c>
      <c r="G19" s="9">
        <v>47552788494</v>
      </c>
      <c r="I19" s="9">
        <v>938520862</v>
      </c>
      <c r="K19" s="9">
        <v>63900</v>
      </c>
      <c r="M19" s="9">
        <v>48491309356</v>
      </c>
      <c r="O19" s="9">
        <v>43361790885</v>
      </c>
      <c r="Q19" s="9">
        <v>5129518471</v>
      </c>
    </row>
    <row r="20" spans="1:17" ht="21.75" customHeight="1" x14ac:dyDescent="0.2">
      <c r="A20" s="8" t="s">
        <v>81</v>
      </c>
      <c r="C20" s="9">
        <v>2745000</v>
      </c>
      <c r="E20" s="9">
        <v>2610186517929</v>
      </c>
      <c r="G20" s="9">
        <v>2640211374937</v>
      </c>
      <c r="I20" s="9">
        <v>-30024857007</v>
      </c>
      <c r="K20" s="9">
        <v>2745000</v>
      </c>
      <c r="M20" s="9">
        <v>2610186517929</v>
      </c>
      <c r="O20" s="9">
        <v>2489408328001</v>
      </c>
      <c r="Q20" s="9">
        <v>120778189928</v>
      </c>
    </row>
    <row r="21" spans="1:17" ht="21.75" customHeight="1" x14ac:dyDescent="0.2">
      <c r="A21" s="8" t="s">
        <v>57</v>
      </c>
      <c r="C21" s="9">
        <v>30000</v>
      </c>
      <c r="E21" s="9">
        <v>21939522740</v>
      </c>
      <c r="G21" s="9">
        <v>21776052375</v>
      </c>
      <c r="I21" s="9">
        <v>163470365</v>
      </c>
      <c r="K21" s="9">
        <v>30000</v>
      </c>
      <c r="M21" s="9">
        <v>21939522740</v>
      </c>
      <c r="O21" s="9">
        <v>19713572437</v>
      </c>
      <c r="Q21" s="9">
        <v>2225950303</v>
      </c>
    </row>
    <row r="22" spans="1:17" ht="21.75" customHeight="1" x14ac:dyDescent="0.2">
      <c r="A22" s="8" t="s">
        <v>69</v>
      </c>
      <c r="C22" s="9">
        <v>3000000</v>
      </c>
      <c r="E22" s="9">
        <v>2699510625000</v>
      </c>
      <c r="G22" s="9">
        <v>2699510625000</v>
      </c>
      <c r="I22" s="9">
        <v>0</v>
      </c>
      <c r="K22" s="9">
        <v>3000000</v>
      </c>
      <c r="M22" s="9">
        <v>2699510625000</v>
      </c>
      <c r="O22" s="9">
        <v>2999456250000</v>
      </c>
      <c r="Q22" s="9">
        <v>-299945625000</v>
      </c>
    </row>
    <row r="23" spans="1:17" ht="21.75" customHeight="1" x14ac:dyDescent="0.2">
      <c r="A23" s="8" t="s">
        <v>87</v>
      </c>
      <c r="C23" s="9">
        <v>520854</v>
      </c>
      <c r="E23" s="9">
        <v>460299406208</v>
      </c>
      <c r="G23" s="9">
        <v>471027053869</v>
      </c>
      <c r="I23" s="9">
        <v>-10727647660</v>
      </c>
      <c r="K23" s="9">
        <v>520854</v>
      </c>
      <c r="M23" s="9">
        <v>460299406208</v>
      </c>
      <c r="O23" s="9">
        <v>480254913897</v>
      </c>
      <c r="Q23" s="9">
        <v>-19955507688</v>
      </c>
    </row>
    <row r="24" spans="1:17" ht="21.75" customHeight="1" x14ac:dyDescent="0.2">
      <c r="A24" s="8" t="s">
        <v>84</v>
      </c>
      <c r="C24" s="9">
        <v>322473</v>
      </c>
      <c r="E24" s="9">
        <v>317304281123</v>
      </c>
      <c r="G24" s="9">
        <v>317691178585</v>
      </c>
      <c r="I24" s="9">
        <v>-386897461</v>
      </c>
      <c r="K24" s="9">
        <v>322473</v>
      </c>
      <c r="M24" s="9">
        <v>317304281123</v>
      </c>
      <c r="O24" s="9">
        <v>315772812001</v>
      </c>
      <c r="Q24" s="9">
        <v>1531469122</v>
      </c>
    </row>
    <row r="25" spans="1:17" ht="21.75" customHeight="1" x14ac:dyDescent="0.2">
      <c r="A25" s="8" t="s">
        <v>89</v>
      </c>
      <c r="C25" s="9">
        <v>500000</v>
      </c>
      <c r="E25" s="9">
        <v>499909375000</v>
      </c>
      <c r="G25" s="9">
        <v>499909375000</v>
      </c>
      <c r="I25" s="9">
        <v>0</v>
      </c>
      <c r="K25" s="9">
        <v>500000</v>
      </c>
      <c r="M25" s="9">
        <v>499909375000</v>
      </c>
      <c r="O25" s="9">
        <v>458811825281</v>
      </c>
      <c r="Q25" s="9">
        <v>41097549719</v>
      </c>
    </row>
    <row r="26" spans="1:17" ht="21.75" customHeight="1" x14ac:dyDescent="0.2">
      <c r="A26" s="8" t="s">
        <v>92</v>
      </c>
      <c r="C26" s="9">
        <v>1500000</v>
      </c>
      <c r="E26" s="9">
        <v>1499728125000</v>
      </c>
      <c r="G26" s="9">
        <v>1499728125000</v>
      </c>
      <c r="I26" s="9">
        <v>0</v>
      </c>
      <c r="K26" s="9">
        <v>1500000</v>
      </c>
      <c r="M26" s="9">
        <v>1499728125000</v>
      </c>
      <c r="O26" s="9">
        <v>1500000000000</v>
      </c>
      <c r="Q26" s="9">
        <v>-271875000</v>
      </c>
    </row>
    <row r="27" spans="1:17" ht="21.75" customHeight="1" x14ac:dyDescent="0.2">
      <c r="A27" s="8" t="s">
        <v>43</v>
      </c>
      <c r="C27" s="9">
        <v>3100</v>
      </c>
      <c r="E27" s="9">
        <v>2239963932</v>
      </c>
      <c r="G27" s="9">
        <v>2220127528</v>
      </c>
      <c r="I27" s="9">
        <v>19836404</v>
      </c>
      <c r="K27" s="9">
        <v>3100</v>
      </c>
      <c r="M27" s="9">
        <v>2239963932</v>
      </c>
      <c r="O27" s="9">
        <v>1981259037</v>
      </c>
      <c r="Q27" s="9">
        <v>258704895</v>
      </c>
    </row>
    <row r="28" spans="1:17" ht="21.75" customHeight="1" x14ac:dyDescent="0.2">
      <c r="A28" s="8" t="s">
        <v>60</v>
      </c>
      <c r="C28" s="9">
        <v>2000000</v>
      </c>
      <c r="E28" s="9">
        <v>1999637500000</v>
      </c>
      <c r="G28" s="9">
        <v>1999637500000</v>
      </c>
      <c r="I28" s="9">
        <v>0</v>
      </c>
      <c r="K28" s="9">
        <v>2000000</v>
      </c>
      <c r="M28" s="9">
        <v>1999637500000</v>
      </c>
      <c r="O28" s="9">
        <v>2000000000000</v>
      </c>
      <c r="Q28" s="9">
        <v>-362500000</v>
      </c>
    </row>
    <row r="29" spans="1:17" ht="21.75" customHeight="1" x14ac:dyDescent="0.2">
      <c r="A29" s="11" t="s">
        <v>36</v>
      </c>
      <c r="C29" s="12">
        <v>4308000</v>
      </c>
      <c r="E29" s="12">
        <v>6176468422799</v>
      </c>
      <c r="G29" s="12">
        <v>6167777652911</v>
      </c>
      <c r="I29" s="12">
        <v>8690769888</v>
      </c>
      <c r="K29" s="12">
        <v>4308000</v>
      </c>
      <c r="M29" s="12">
        <v>6176468422799</v>
      </c>
      <c r="O29" s="12">
        <v>5999967000000</v>
      </c>
      <c r="Q29" s="12">
        <v>176501422799</v>
      </c>
    </row>
    <row r="30" spans="1:17" ht="21.75" customHeight="1" thickBot="1" x14ac:dyDescent="0.25">
      <c r="A30" s="14" t="s">
        <v>26</v>
      </c>
      <c r="C30" s="15">
        <v>24924124</v>
      </c>
      <c r="E30" s="15">
        <v>23847942133318</v>
      </c>
      <c r="G30" s="15">
        <v>24127951252283</v>
      </c>
      <c r="I30" s="15">
        <v>-280009118960</v>
      </c>
      <c r="K30" s="15">
        <v>24924124</v>
      </c>
      <c r="M30" s="15">
        <v>23847942133318</v>
      </c>
      <c r="O30" s="15">
        <v>24427340602959</v>
      </c>
      <c r="Q30" s="15">
        <v>-579398469635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6"/>
  <sheetViews>
    <sheetView rightToLeft="1" workbookViewId="0">
      <selection activeCell="W22" sqref="W22"/>
    </sheetView>
  </sheetViews>
  <sheetFormatPr defaultRowHeight="12.75" x14ac:dyDescent="0.2"/>
  <cols>
    <col min="1" max="1" width="6.140625" bestFit="1" customWidth="1"/>
    <col min="2" max="2" width="22.42578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5.85546875" bestFit="1" customWidth="1"/>
    <col min="8" max="8" width="1.28515625" customWidth="1"/>
    <col min="9" max="9" width="16.140625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10.5703125" bestFit="1" customWidth="1"/>
    <col min="16" max="16" width="1.28515625" customWidth="1"/>
    <col min="17" max="17" width="16" bestFit="1" customWidth="1"/>
    <col min="18" max="18" width="1.28515625" customWidth="1"/>
    <col min="19" max="19" width="9.85546875" bestFit="1" customWidth="1"/>
    <col min="20" max="20" width="1.28515625" customWidth="1"/>
    <col min="21" max="21" width="22.28515625" bestFit="1" customWidth="1"/>
    <col min="22" max="22" width="1.28515625" customWidth="1"/>
    <col min="23" max="23" width="15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4.45" customHeight="1" x14ac:dyDescent="0.2"/>
    <row r="5" spans="1:27" ht="14.45" customHeight="1" x14ac:dyDescent="0.2">
      <c r="A5" s="1" t="s">
        <v>16</v>
      </c>
      <c r="B5" s="25" t="s">
        <v>17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ht="14.45" customHeight="1" x14ac:dyDescent="0.2">
      <c r="E6" s="26" t="s">
        <v>3</v>
      </c>
      <c r="F6" s="26"/>
      <c r="G6" s="26"/>
      <c r="H6" s="26"/>
      <c r="I6" s="26"/>
      <c r="K6" s="26" t="s">
        <v>4</v>
      </c>
      <c r="L6" s="26"/>
      <c r="M6" s="26"/>
      <c r="N6" s="26"/>
      <c r="O6" s="26"/>
      <c r="P6" s="26"/>
      <c r="Q6" s="26"/>
      <c r="S6" s="26" t="s">
        <v>5</v>
      </c>
      <c r="T6" s="26"/>
      <c r="U6" s="26"/>
      <c r="V6" s="26"/>
      <c r="W6" s="26"/>
      <c r="X6" s="26"/>
      <c r="Y6" s="26"/>
      <c r="Z6" s="26"/>
      <c r="AA6" s="26"/>
    </row>
    <row r="7" spans="1:27" ht="14.45" customHeight="1" x14ac:dyDescent="0.2">
      <c r="E7" s="3"/>
      <c r="F7" s="3"/>
      <c r="G7" s="3"/>
      <c r="H7" s="3"/>
      <c r="I7" s="3"/>
      <c r="K7" s="27" t="s">
        <v>18</v>
      </c>
      <c r="L7" s="27"/>
      <c r="M7" s="27"/>
      <c r="N7" s="3"/>
      <c r="O7" s="27" t="s">
        <v>19</v>
      </c>
      <c r="P7" s="27"/>
      <c r="Q7" s="27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6" t="s">
        <v>20</v>
      </c>
      <c r="B8" s="26"/>
      <c r="D8" s="26" t="s">
        <v>21</v>
      </c>
      <c r="E8" s="26"/>
      <c r="G8" s="2" t="s">
        <v>9</v>
      </c>
      <c r="I8" s="2" t="s">
        <v>10</v>
      </c>
      <c r="K8" s="4" t="s">
        <v>8</v>
      </c>
      <c r="L8" s="3"/>
      <c r="M8" s="4" t="s">
        <v>9</v>
      </c>
      <c r="O8" s="4" t="s">
        <v>8</v>
      </c>
      <c r="P8" s="3"/>
      <c r="Q8" s="4" t="s">
        <v>11</v>
      </c>
      <c r="S8" s="2" t="s">
        <v>8</v>
      </c>
      <c r="U8" s="2" t="s">
        <v>22</v>
      </c>
      <c r="W8" s="2" t="s">
        <v>9</v>
      </c>
      <c r="Y8" s="2" t="s">
        <v>10</v>
      </c>
      <c r="AA8" s="2" t="s">
        <v>13</v>
      </c>
    </row>
    <row r="9" spans="1:27" ht="21.75" customHeight="1" x14ac:dyDescent="0.2">
      <c r="A9" s="28" t="s">
        <v>23</v>
      </c>
      <c r="B9" s="28"/>
      <c r="D9" s="29">
        <v>1600000</v>
      </c>
      <c r="E9" s="29"/>
      <c r="G9" s="6">
        <v>138116083761</v>
      </c>
      <c r="I9" s="6">
        <v>135918405000</v>
      </c>
      <c r="K9" s="6">
        <v>0</v>
      </c>
      <c r="M9" s="6">
        <v>0</v>
      </c>
      <c r="O9" s="6">
        <v>-1600000</v>
      </c>
      <c r="Q9" s="6">
        <v>142386281807</v>
      </c>
      <c r="S9" s="6">
        <v>0</v>
      </c>
      <c r="U9" s="6">
        <v>0</v>
      </c>
      <c r="W9" s="6">
        <v>0</v>
      </c>
      <c r="Y9" s="6">
        <v>0</v>
      </c>
      <c r="AA9" s="7">
        <v>0</v>
      </c>
    </row>
    <row r="10" spans="1:27" ht="21.75" customHeight="1" x14ac:dyDescent="0.2">
      <c r="A10" s="30" t="s">
        <v>24</v>
      </c>
      <c r="B10" s="30"/>
      <c r="D10" s="31">
        <v>3136858</v>
      </c>
      <c r="E10" s="31"/>
      <c r="G10" s="9">
        <v>98615537852</v>
      </c>
      <c r="I10" s="9">
        <v>100951414376.058</v>
      </c>
      <c r="K10" s="9">
        <v>0</v>
      </c>
      <c r="M10" s="9">
        <v>0</v>
      </c>
      <c r="O10" s="9">
        <v>-3136858</v>
      </c>
      <c r="Q10" s="9">
        <v>102081685551</v>
      </c>
      <c r="S10" s="9">
        <v>0</v>
      </c>
      <c r="U10" s="9">
        <v>0</v>
      </c>
      <c r="W10" s="9">
        <v>0</v>
      </c>
      <c r="Y10" s="9">
        <v>0</v>
      </c>
      <c r="AA10" s="10">
        <v>0</v>
      </c>
    </row>
    <row r="11" spans="1:27" ht="21.75" customHeight="1" x14ac:dyDescent="0.2">
      <c r="A11" s="32" t="s">
        <v>25</v>
      </c>
      <c r="B11" s="32"/>
      <c r="D11" s="41">
        <v>2000000</v>
      </c>
      <c r="E11" s="41"/>
      <c r="G11" s="12">
        <v>166950000000</v>
      </c>
      <c r="I11" s="12">
        <v>183038000000</v>
      </c>
      <c r="K11" s="42">
        <v>0</v>
      </c>
      <c r="M11" s="12">
        <v>0</v>
      </c>
      <c r="O11" s="42">
        <v>0</v>
      </c>
      <c r="Q11" s="12">
        <v>0</v>
      </c>
      <c r="S11" s="42">
        <v>2000000</v>
      </c>
      <c r="U11" s="42">
        <v>93809</v>
      </c>
      <c r="W11" s="12">
        <v>166950000000</v>
      </c>
      <c r="Y11" s="12">
        <v>187618000000</v>
      </c>
      <c r="AA11" s="13">
        <v>0.53</v>
      </c>
    </row>
    <row r="12" spans="1:27" ht="21.75" customHeight="1" x14ac:dyDescent="0.2">
      <c r="A12" s="34" t="s">
        <v>26</v>
      </c>
      <c r="B12" s="34"/>
      <c r="D12" s="41"/>
      <c r="E12" s="41"/>
      <c r="G12" s="15">
        <v>403681621613</v>
      </c>
      <c r="I12" s="15">
        <v>419907819376.05798</v>
      </c>
      <c r="K12" s="42"/>
      <c r="M12" s="15">
        <v>0</v>
      </c>
      <c r="O12" s="42"/>
      <c r="Q12" s="15">
        <v>244467967358</v>
      </c>
      <c r="S12" s="42"/>
      <c r="U12" s="42"/>
      <c r="W12" s="15">
        <v>166950000000</v>
      </c>
      <c r="Y12" s="15">
        <v>187618000000</v>
      </c>
      <c r="AA12" s="16">
        <v>0.53</v>
      </c>
    </row>
    <row r="16" spans="1:27" x14ac:dyDescent="0.2">
      <c r="Y16" s="40"/>
    </row>
  </sheetData>
  <mergeCells count="19"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1"/>
  <sheetViews>
    <sheetView rightToLeft="1" topLeftCell="G4" workbookViewId="0">
      <selection activeCell="AB31" sqref="AB31:AL31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1" bestFit="1" customWidth="1"/>
    <col min="17" max="17" width="1.28515625" customWidth="1"/>
    <col min="18" max="18" width="18.85546875" bestFit="1" customWidth="1"/>
    <col min="19" max="19" width="1.28515625" customWidth="1"/>
    <col min="20" max="20" width="18.85546875" bestFit="1" customWidth="1"/>
    <col min="21" max="21" width="1.28515625" customWidth="1"/>
    <col min="22" max="22" width="5.42578125" bestFit="1" customWidth="1"/>
    <col min="23" max="23" width="1.28515625" customWidth="1"/>
    <col min="24" max="24" width="12.85546875" bestFit="1" customWidth="1"/>
    <col min="25" max="25" width="1.28515625" customWidth="1"/>
    <col min="26" max="26" width="9.7109375" bestFit="1" customWidth="1"/>
    <col min="27" max="27" width="1.28515625" customWidth="1"/>
    <col min="28" max="28" width="17.5703125" bestFit="1" customWidth="1"/>
    <col min="29" max="29" width="1.28515625" customWidth="1"/>
    <col min="30" max="30" width="11" bestFit="1" customWidth="1"/>
    <col min="31" max="31" width="1.28515625" customWidth="1"/>
    <col min="32" max="32" width="16.140625" bestFit="1" customWidth="1"/>
    <col min="33" max="33" width="1.28515625" customWidth="1"/>
    <col min="34" max="34" width="18.85546875" bestFit="1" customWidth="1"/>
    <col min="35" max="35" width="1.28515625" customWidth="1"/>
    <col min="36" max="36" width="18.710937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 ht="14.45" customHeight="1" x14ac:dyDescent="0.2"/>
    <row r="5" spans="1:38" ht="14.45" customHeight="1" x14ac:dyDescent="0.2">
      <c r="A5" s="1" t="s">
        <v>27</v>
      </c>
      <c r="B5" s="25" t="s">
        <v>28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</row>
    <row r="6" spans="1:38" ht="14.45" customHeight="1" x14ac:dyDescent="0.2">
      <c r="A6" s="26" t="s">
        <v>29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 t="s">
        <v>3</v>
      </c>
      <c r="Q6" s="26"/>
      <c r="R6" s="26"/>
      <c r="S6" s="26"/>
      <c r="T6" s="26"/>
      <c r="V6" s="26" t="s">
        <v>4</v>
      </c>
      <c r="W6" s="26"/>
      <c r="X6" s="26"/>
      <c r="Y6" s="26"/>
      <c r="Z6" s="26"/>
      <c r="AA6" s="26"/>
      <c r="AB6" s="26"/>
      <c r="AD6" s="26" t="s">
        <v>5</v>
      </c>
      <c r="AE6" s="26"/>
      <c r="AF6" s="26"/>
      <c r="AG6" s="26"/>
      <c r="AH6" s="26"/>
      <c r="AI6" s="26"/>
      <c r="AJ6" s="26"/>
      <c r="AK6" s="26"/>
      <c r="AL6" s="26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7" t="s">
        <v>6</v>
      </c>
      <c r="W7" s="27"/>
      <c r="X7" s="27"/>
      <c r="Y7" s="3"/>
      <c r="Z7" s="27" t="s">
        <v>7</v>
      </c>
      <c r="AA7" s="27"/>
      <c r="AB7" s="2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6" t="s">
        <v>30</v>
      </c>
      <c r="B8" s="26"/>
      <c r="D8" s="2" t="s">
        <v>31</v>
      </c>
      <c r="F8" s="2" t="s">
        <v>32</v>
      </c>
      <c r="H8" s="2" t="s">
        <v>33</v>
      </c>
      <c r="J8" s="2" t="s">
        <v>34</v>
      </c>
      <c r="L8" s="2" t="s">
        <v>35</v>
      </c>
      <c r="N8" s="2" t="s">
        <v>14</v>
      </c>
      <c r="P8" s="2" t="s">
        <v>8</v>
      </c>
      <c r="R8" s="2" t="s">
        <v>9</v>
      </c>
      <c r="T8" s="2" t="s">
        <v>10</v>
      </c>
      <c r="V8" s="4" t="s">
        <v>8</v>
      </c>
      <c r="W8" s="3"/>
      <c r="X8" s="4" t="s">
        <v>9</v>
      </c>
      <c r="Z8" s="4" t="s">
        <v>8</v>
      </c>
      <c r="AA8" s="3"/>
      <c r="AB8" s="4" t="s">
        <v>11</v>
      </c>
      <c r="AD8" s="2" t="s">
        <v>8</v>
      </c>
      <c r="AF8" s="2" t="s">
        <v>12</v>
      </c>
      <c r="AH8" s="2" t="s">
        <v>9</v>
      </c>
      <c r="AJ8" s="2" t="s">
        <v>10</v>
      </c>
      <c r="AL8" s="2" t="s">
        <v>13</v>
      </c>
    </row>
    <row r="9" spans="1:38" ht="21.75" customHeight="1" x14ac:dyDescent="0.2">
      <c r="A9" s="28" t="s">
        <v>36</v>
      </c>
      <c r="B9" s="28"/>
      <c r="D9" s="5" t="s">
        <v>37</v>
      </c>
      <c r="F9" s="5" t="s">
        <v>37</v>
      </c>
      <c r="H9" s="5" t="s">
        <v>38</v>
      </c>
      <c r="J9" s="5" t="s">
        <v>39</v>
      </c>
      <c r="L9" s="7">
        <v>55.06</v>
      </c>
      <c r="N9" s="7">
        <v>55.06</v>
      </c>
      <c r="P9" s="6">
        <v>4308000</v>
      </c>
      <c r="R9" s="6">
        <v>5999967000000</v>
      </c>
      <c r="T9" s="6">
        <v>6167777652911</v>
      </c>
      <c r="V9" s="6">
        <v>0</v>
      </c>
      <c r="X9" s="6">
        <v>0</v>
      </c>
      <c r="Z9" s="6">
        <v>0</v>
      </c>
      <c r="AB9" s="6">
        <v>0</v>
      </c>
      <c r="AD9" s="6">
        <v>4308000</v>
      </c>
      <c r="AF9" s="6">
        <v>1434760</v>
      </c>
      <c r="AH9" s="6">
        <v>5999967000000</v>
      </c>
      <c r="AJ9" s="6">
        <v>6176468422799</v>
      </c>
      <c r="AL9" s="7">
        <v>17.559999999999999</v>
      </c>
    </row>
    <row r="10" spans="1:38" ht="21.75" customHeight="1" x14ac:dyDescent="0.2">
      <c r="A10" s="30" t="s">
        <v>40</v>
      </c>
      <c r="B10" s="30"/>
      <c r="D10" s="8" t="s">
        <v>37</v>
      </c>
      <c r="F10" s="8" t="s">
        <v>37</v>
      </c>
      <c r="H10" s="8" t="s">
        <v>41</v>
      </c>
      <c r="J10" s="8" t="s">
        <v>42</v>
      </c>
      <c r="L10" s="10">
        <v>18</v>
      </c>
      <c r="N10" s="10">
        <v>18</v>
      </c>
      <c r="P10" s="9">
        <v>2490000</v>
      </c>
      <c r="R10" s="9">
        <v>2490000000000</v>
      </c>
      <c r="T10" s="9">
        <v>2297853438562</v>
      </c>
      <c r="V10" s="9">
        <v>0</v>
      </c>
      <c r="X10" s="9">
        <v>0</v>
      </c>
      <c r="Z10" s="9">
        <v>0</v>
      </c>
      <c r="AB10" s="9">
        <v>0</v>
      </c>
      <c r="AD10" s="9">
        <v>2490000</v>
      </c>
      <c r="AF10" s="9">
        <v>830700</v>
      </c>
      <c r="AH10" s="9">
        <v>2490000000000</v>
      </c>
      <c r="AJ10" s="9">
        <v>2068068094706</v>
      </c>
      <c r="AL10" s="10">
        <v>5.88</v>
      </c>
    </row>
    <row r="11" spans="1:38" ht="21.75" customHeight="1" x14ac:dyDescent="0.2">
      <c r="A11" s="30" t="s">
        <v>43</v>
      </c>
      <c r="B11" s="30"/>
      <c r="D11" s="8" t="s">
        <v>37</v>
      </c>
      <c r="F11" s="8" t="s">
        <v>37</v>
      </c>
      <c r="H11" s="8" t="s">
        <v>44</v>
      </c>
      <c r="J11" s="8" t="s">
        <v>45</v>
      </c>
      <c r="L11" s="10">
        <v>0</v>
      </c>
      <c r="N11" s="10">
        <v>0</v>
      </c>
      <c r="P11" s="9">
        <v>3100</v>
      </c>
      <c r="R11" s="9">
        <v>1981259037</v>
      </c>
      <c r="T11" s="9">
        <v>2220127528</v>
      </c>
      <c r="V11" s="9">
        <v>0</v>
      </c>
      <c r="X11" s="9">
        <v>0</v>
      </c>
      <c r="Z11" s="9">
        <v>0</v>
      </c>
      <c r="AB11" s="9">
        <v>0</v>
      </c>
      <c r="AD11" s="9">
        <v>3100</v>
      </c>
      <c r="AF11" s="9">
        <v>722700</v>
      </c>
      <c r="AH11" s="9">
        <v>1981259037</v>
      </c>
      <c r="AJ11" s="9">
        <v>2239963932</v>
      </c>
      <c r="AL11" s="10">
        <v>0.01</v>
      </c>
    </row>
    <row r="12" spans="1:38" ht="21.75" customHeight="1" x14ac:dyDescent="0.2">
      <c r="A12" s="30" t="s">
        <v>46</v>
      </c>
      <c r="B12" s="30"/>
      <c r="D12" s="8" t="s">
        <v>37</v>
      </c>
      <c r="F12" s="8" t="s">
        <v>37</v>
      </c>
      <c r="H12" s="8" t="s">
        <v>47</v>
      </c>
      <c r="J12" s="8" t="s">
        <v>48</v>
      </c>
      <c r="L12" s="10">
        <v>0</v>
      </c>
      <c r="N12" s="10">
        <v>0</v>
      </c>
      <c r="P12" s="9">
        <v>15000</v>
      </c>
      <c r="R12" s="9">
        <v>13173437246</v>
      </c>
      <c r="T12" s="9">
        <v>14515718549</v>
      </c>
      <c r="V12" s="9">
        <v>0</v>
      </c>
      <c r="X12" s="9">
        <v>0</v>
      </c>
      <c r="Z12" s="9">
        <v>0</v>
      </c>
      <c r="AB12" s="9">
        <v>0</v>
      </c>
      <c r="AD12" s="9">
        <v>15000</v>
      </c>
      <c r="AF12" s="9">
        <v>982000</v>
      </c>
      <c r="AH12" s="9">
        <v>13173437246</v>
      </c>
      <c r="AJ12" s="9">
        <v>14727330187</v>
      </c>
      <c r="AL12" s="10">
        <v>0.04</v>
      </c>
    </row>
    <row r="13" spans="1:38" ht="21.75" customHeight="1" x14ac:dyDescent="0.2">
      <c r="A13" s="30" t="s">
        <v>49</v>
      </c>
      <c r="B13" s="30"/>
      <c r="D13" s="8" t="s">
        <v>37</v>
      </c>
      <c r="F13" s="8" t="s">
        <v>37</v>
      </c>
      <c r="H13" s="8" t="s">
        <v>50</v>
      </c>
      <c r="J13" s="8" t="s">
        <v>51</v>
      </c>
      <c r="L13" s="10">
        <v>0</v>
      </c>
      <c r="N13" s="10">
        <v>0</v>
      </c>
      <c r="P13" s="9">
        <v>23000</v>
      </c>
      <c r="R13" s="9">
        <v>20067682604</v>
      </c>
      <c r="T13" s="9">
        <v>21846039687</v>
      </c>
      <c r="V13" s="9">
        <v>0</v>
      </c>
      <c r="X13" s="9">
        <v>0</v>
      </c>
      <c r="Z13" s="9">
        <v>0</v>
      </c>
      <c r="AB13" s="9">
        <v>0</v>
      </c>
      <c r="AD13" s="9">
        <v>23000</v>
      </c>
      <c r="AF13" s="9">
        <v>967200</v>
      </c>
      <c r="AH13" s="9">
        <v>20067682604</v>
      </c>
      <c r="AJ13" s="9">
        <v>22241567985</v>
      </c>
      <c r="AL13" s="10">
        <v>0.06</v>
      </c>
    </row>
    <row r="14" spans="1:38" ht="21.75" customHeight="1" x14ac:dyDescent="0.2">
      <c r="A14" s="30" t="s">
        <v>52</v>
      </c>
      <c r="B14" s="30"/>
      <c r="D14" s="8" t="s">
        <v>37</v>
      </c>
      <c r="F14" s="8" t="s">
        <v>37</v>
      </c>
      <c r="H14" s="8" t="s">
        <v>53</v>
      </c>
      <c r="J14" s="8" t="s">
        <v>54</v>
      </c>
      <c r="L14" s="10">
        <v>0</v>
      </c>
      <c r="N14" s="10">
        <v>0</v>
      </c>
      <c r="P14" s="9">
        <v>156899</v>
      </c>
      <c r="R14" s="9">
        <v>83637896726</v>
      </c>
      <c r="T14" s="9">
        <v>146553185189</v>
      </c>
      <c r="V14" s="9">
        <v>0</v>
      </c>
      <c r="X14" s="9">
        <v>0</v>
      </c>
      <c r="Z14" s="9">
        <v>0</v>
      </c>
      <c r="AB14" s="9">
        <v>0</v>
      </c>
      <c r="AD14" s="9">
        <v>156899</v>
      </c>
      <c r="AF14" s="9">
        <v>946700</v>
      </c>
      <c r="AH14" s="9">
        <v>83637896726</v>
      </c>
      <c r="AJ14" s="9">
        <v>148509361098</v>
      </c>
      <c r="AL14" s="10">
        <v>0.42</v>
      </c>
    </row>
    <row r="15" spans="1:38" ht="21.75" customHeight="1" x14ac:dyDescent="0.2">
      <c r="A15" s="30" t="s">
        <v>55</v>
      </c>
      <c r="B15" s="30"/>
      <c r="D15" s="8" t="s">
        <v>37</v>
      </c>
      <c r="F15" s="8" t="s">
        <v>37</v>
      </c>
      <c r="H15" s="8" t="s">
        <v>50</v>
      </c>
      <c r="J15" s="8" t="s">
        <v>56</v>
      </c>
      <c r="L15" s="10">
        <v>0</v>
      </c>
      <c r="N15" s="10">
        <v>0</v>
      </c>
      <c r="P15" s="9">
        <v>63900</v>
      </c>
      <c r="R15" s="9">
        <v>43361790885</v>
      </c>
      <c r="T15" s="9">
        <v>47552788494</v>
      </c>
      <c r="V15" s="9">
        <v>0</v>
      </c>
      <c r="X15" s="9">
        <v>0</v>
      </c>
      <c r="Z15" s="9">
        <v>0</v>
      </c>
      <c r="AB15" s="9">
        <v>0</v>
      </c>
      <c r="AD15" s="9">
        <v>63900</v>
      </c>
      <c r="AF15" s="9">
        <v>759000</v>
      </c>
      <c r="AH15" s="9">
        <v>43361790885</v>
      </c>
      <c r="AJ15" s="9">
        <v>48491309356</v>
      </c>
      <c r="AL15" s="10">
        <v>0.14000000000000001</v>
      </c>
    </row>
    <row r="16" spans="1:38" ht="21.75" customHeight="1" x14ac:dyDescent="0.2">
      <c r="A16" s="30" t="s">
        <v>57</v>
      </c>
      <c r="B16" s="30"/>
      <c r="D16" s="8" t="s">
        <v>37</v>
      </c>
      <c r="F16" s="8" t="s">
        <v>37</v>
      </c>
      <c r="H16" s="8" t="s">
        <v>58</v>
      </c>
      <c r="J16" s="8" t="s">
        <v>59</v>
      </c>
      <c r="L16" s="10">
        <v>0</v>
      </c>
      <c r="N16" s="10">
        <v>0</v>
      </c>
      <c r="P16" s="9">
        <v>30000</v>
      </c>
      <c r="R16" s="9">
        <v>19713572437</v>
      </c>
      <c r="T16" s="9">
        <v>21776052375</v>
      </c>
      <c r="V16" s="9">
        <v>0</v>
      </c>
      <c r="X16" s="9">
        <v>0</v>
      </c>
      <c r="Z16" s="9">
        <v>0</v>
      </c>
      <c r="AB16" s="9">
        <v>0</v>
      </c>
      <c r="AD16" s="9">
        <v>30000</v>
      </c>
      <c r="AF16" s="9">
        <v>731450</v>
      </c>
      <c r="AH16" s="9">
        <v>19713572437</v>
      </c>
      <c r="AJ16" s="9">
        <v>21939522740</v>
      </c>
      <c r="AL16" s="10">
        <v>0.06</v>
      </c>
    </row>
    <row r="17" spans="1:38" ht="21.75" customHeight="1" x14ac:dyDescent="0.2">
      <c r="A17" s="30" t="s">
        <v>60</v>
      </c>
      <c r="B17" s="30"/>
      <c r="D17" s="8" t="s">
        <v>37</v>
      </c>
      <c r="F17" s="8" t="s">
        <v>37</v>
      </c>
      <c r="H17" s="8" t="s">
        <v>61</v>
      </c>
      <c r="J17" s="8" t="s">
        <v>62</v>
      </c>
      <c r="L17" s="10">
        <v>23</v>
      </c>
      <c r="N17" s="10">
        <v>23</v>
      </c>
      <c r="P17" s="9">
        <v>2000000</v>
      </c>
      <c r="R17" s="9">
        <v>2000000000000</v>
      </c>
      <c r="T17" s="9">
        <v>1999637500000</v>
      </c>
      <c r="V17" s="9">
        <v>0</v>
      </c>
      <c r="X17" s="9">
        <v>0</v>
      </c>
      <c r="Z17" s="9">
        <v>0</v>
      </c>
      <c r="AB17" s="9">
        <v>0</v>
      </c>
      <c r="AD17" s="9">
        <v>2000000</v>
      </c>
      <c r="AF17" s="9">
        <v>1000000</v>
      </c>
      <c r="AH17" s="9">
        <v>2000000000000</v>
      </c>
      <c r="AJ17" s="9">
        <v>1999637500000</v>
      </c>
      <c r="AL17" s="10">
        <v>5.69</v>
      </c>
    </row>
    <row r="18" spans="1:38" ht="21.75" customHeight="1" x14ac:dyDescent="0.2">
      <c r="A18" s="30" t="s">
        <v>63</v>
      </c>
      <c r="B18" s="30"/>
      <c r="D18" s="8" t="s">
        <v>37</v>
      </c>
      <c r="F18" s="8" t="s">
        <v>37</v>
      </c>
      <c r="H18" s="8" t="s">
        <v>64</v>
      </c>
      <c r="J18" s="8" t="s">
        <v>65</v>
      </c>
      <c r="L18" s="10">
        <v>18</v>
      </c>
      <c r="N18" s="10">
        <v>18</v>
      </c>
      <c r="P18" s="9">
        <v>6497400</v>
      </c>
      <c r="R18" s="9">
        <v>6497400000000</v>
      </c>
      <c r="T18" s="9">
        <v>5846600111625</v>
      </c>
      <c r="V18" s="9">
        <v>0</v>
      </c>
      <c r="X18" s="9">
        <v>0</v>
      </c>
      <c r="Z18" s="9">
        <v>6497400</v>
      </c>
      <c r="AB18" s="9">
        <v>5427676019038</v>
      </c>
      <c r="AD18" s="9">
        <v>0</v>
      </c>
      <c r="AF18" s="9">
        <v>0</v>
      </c>
      <c r="AH18" s="9">
        <v>0</v>
      </c>
      <c r="AJ18" s="9">
        <v>0</v>
      </c>
      <c r="AL18" s="10">
        <v>0</v>
      </c>
    </row>
    <row r="19" spans="1:38" ht="21.75" customHeight="1" x14ac:dyDescent="0.2">
      <c r="A19" s="30" t="s">
        <v>66</v>
      </c>
      <c r="B19" s="30"/>
      <c r="D19" s="8" t="s">
        <v>37</v>
      </c>
      <c r="F19" s="8" t="s">
        <v>37</v>
      </c>
      <c r="H19" s="8" t="s">
        <v>67</v>
      </c>
      <c r="J19" s="8" t="s">
        <v>68</v>
      </c>
      <c r="L19" s="10">
        <v>18.5</v>
      </c>
      <c r="N19" s="10">
        <v>18.5</v>
      </c>
      <c r="P19" s="9">
        <v>100</v>
      </c>
      <c r="R19" s="9">
        <v>103528759</v>
      </c>
      <c r="T19" s="9">
        <v>95002777</v>
      </c>
      <c r="V19" s="9">
        <v>0</v>
      </c>
      <c r="X19" s="9">
        <v>0</v>
      </c>
      <c r="Z19" s="9">
        <v>0</v>
      </c>
      <c r="AB19" s="9">
        <v>0</v>
      </c>
      <c r="AD19" s="9">
        <v>100</v>
      </c>
      <c r="AF19" s="9">
        <v>950200</v>
      </c>
      <c r="AH19" s="9">
        <v>103528759</v>
      </c>
      <c r="AJ19" s="9">
        <v>95002777</v>
      </c>
      <c r="AL19" s="10">
        <v>0</v>
      </c>
    </row>
    <row r="20" spans="1:38" ht="21.75" customHeight="1" x14ac:dyDescent="0.2">
      <c r="A20" s="30" t="s">
        <v>69</v>
      </c>
      <c r="B20" s="30"/>
      <c r="D20" s="8" t="s">
        <v>37</v>
      </c>
      <c r="F20" s="8" t="s">
        <v>37</v>
      </c>
      <c r="H20" s="8" t="s">
        <v>70</v>
      </c>
      <c r="J20" s="8" t="s">
        <v>71</v>
      </c>
      <c r="L20" s="10">
        <v>18</v>
      </c>
      <c r="N20" s="10">
        <v>18</v>
      </c>
      <c r="P20" s="9">
        <v>3000000</v>
      </c>
      <c r="R20" s="9">
        <v>3000000000000</v>
      </c>
      <c r="T20" s="9">
        <v>2699510625000</v>
      </c>
      <c r="V20" s="9">
        <v>0</v>
      </c>
      <c r="X20" s="9">
        <v>0</v>
      </c>
      <c r="Z20" s="9">
        <v>0</v>
      </c>
      <c r="AB20" s="9">
        <v>0</v>
      </c>
      <c r="AD20" s="9">
        <v>3000000</v>
      </c>
      <c r="AF20" s="9">
        <v>900000</v>
      </c>
      <c r="AH20" s="9">
        <v>3000000000000</v>
      </c>
      <c r="AJ20" s="9">
        <v>2699510625000</v>
      </c>
      <c r="AL20" s="10">
        <v>7.68</v>
      </c>
    </row>
    <row r="21" spans="1:38" ht="21.75" customHeight="1" x14ac:dyDescent="0.2">
      <c r="A21" s="30" t="s">
        <v>72</v>
      </c>
      <c r="B21" s="30"/>
      <c r="D21" s="8" t="s">
        <v>37</v>
      </c>
      <c r="F21" s="8" t="s">
        <v>37</v>
      </c>
      <c r="H21" s="8" t="s">
        <v>73</v>
      </c>
      <c r="J21" s="8" t="s">
        <v>74</v>
      </c>
      <c r="L21" s="10">
        <v>18</v>
      </c>
      <c r="N21" s="10">
        <v>18</v>
      </c>
      <c r="P21" s="9">
        <v>995000</v>
      </c>
      <c r="R21" s="9">
        <v>995000000000</v>
      </c>
      <c r="T21" s="9">
        <v>859166047923</v>
      </c>
      <c r="V21" s="9">
        <v>0</v>
      </c>
      <c r="X21" s="9">
        <v>0</v>
      </c>
      <c r="Z21" s="9">
        <v>0</v>
      </c>
      <c r="AB21" s="9">
        <v>0</v>
      </c>
      <c r="AD21" s="9">
        <v>995000</v>
      </c>
      <c r="AF21" s="9">
        <v>959600</v>
      </c>
      <c r="AH21" s="9">
        <v>995000000000</v>
      </c>
      <c r="AJ21" s="9">
        <v>954628942137</v>
      </c>
      <c r="AL21" s="10">
        <v>2.71</v>
      </c>
    </row>
    <row r="22" spans="1:38" ht="21.75" customHeight="1" x14ac:dyDescent="0.2">
      <c r="A22" s="30" t="s">
        <v>75</v>
      </c>
      <c r="B22" s="30"/>
      <c r="D22" s="8" t="s">
        <v>37</v>
      </c>
      <c r="F22" s="8" t="s">
        <v>37</v>
      </c>
      <c r="H22" s="8" t="s">
        <v>76</v>
      </c>
      <c r="J22" s="8" t="s">
        <v>77</v>
      </c>
      <c r="L22" s="10">
        <v>17</v>
      </c>
      <c r="N22" s="10">
        <v>17</v>
      </c>
      <c r="P22" s="9">
        <v>263000</v>
      </c>
      <c r="R22" s="9">
        <v>241729291202</v>
      </c>
      <c r="T22" s="9">
        <v>261322026796</v>
      </c>
      <c r="V22" s="9">
        <v>0</v>
      </c>
      <c r="X22" s="9">
        <v>0</v>
      </c>
      <c r="Z22" s="9">
        <v>0</v>
      </c>
      <c r="AB22" s="9">
        <v>0</v>
      </c>
      <c r="AD22" s="9">
        <v>263000</v>
      </c>
      <c r="AF22" s="9">
        <v>993800</v>
      </c>
      <c r="AH22" s="9">
        <v>241729291202</v>
      </c>
      <c r="AJ22" s="9">
        <v>261322026796</v>
      </c>
      <c r="AL22" s="10">
        <v>0.74</v>
      </c>
    </row>
    <row r="23" spans="1:38" ht="21.75" customHeight="1" x14ac:dyDescent="0.2">
      <c r="A23" s="30" t="s">
        <v>78</v>
      </c>
      <c r="B23" s="30"/>
      <c r="D23" s="8" t="s">
        <v>37</v>
      </c>
      <c r="F23" s="8" t="s">
        <v>37</v>
      </c>
      <c r="H23" s="8" t="s">
        <v>79</v>
      </c>
      <c r="J23" s="8" t="s">
        <v>80</v>
      </c>
      <c r="L23" s="10">
        <v>18</v>
      </c>
      <c r="N23" s="10">
        <v>18</v>
      </c>
      <c r="P23" s="9">
        <v>990000</v>
      </c>
      <c r="R23" s="9">
        <v>990000000000</v>
      </c>
      <c r="T23" s="9">
        <v>1029858804253</v>
      </c>
      <c r="V23" s="9">
        <v>0</v>
      </c>
      <c r="X23" s="9">
        <v>0</v>
      </c>
      <c r="Z23" s="9">
        <v>0</v>
      </c>
      <c r="AB23" s="9">
        <v>0</v>
      </c>
      <c r="AD23" s="9">
        <v>990000</v>
      </c>
      <c r="AF23" s="9">
        <v>1040450</v>
      </c>
      <c r="AH23" s="9">
        <v>990000000000</v>
      </c>
      <c r="AJ23" s="9">
        <v>1029858804253</v>
      </c>
      <c r="AL23" s="10">
        <v>2.93</v>
      </c>
    </row>
    <row r="24" spans="1:38" ht="21.75" customHeight="1" x14ac:dyDescent="0.2">
      <c r="A24" s="30" t="s">
        <v>81</v>
      </c>
      <c r="B24" s="30"/>
      <c r="D24" s="8" t="s">
        <v>37</v>
      </c>
      <c r="F24" s="8" t="s">
        <v>37</v>
      </c>
      <c r="H24" s="8" t="s">
        <v>82</v>
      </c>
      <c r="J24" s="8" t="s">
        <v>83</v>
      </c>
      <c r="L24" s="10">
        <v>20.5</v>
      </c>
      <c r="N24" s="10">
        <v>20.5</v>
      </c>
      <c r="P24" s="9">
        <v>2745000</v>
      </c>
      <c r="R24" s="9">
        <v>2489408328001</v>
      </c>
      <c r="T24" s="9">
        <v>2640211374937</v>
      </c>
      <c r="V24" s="9">
        <v>0</v>
      </c>
      <c r="X24" s="9">
        <v>0</v>
      </c>
      <c r="Z24" s="9">
        <v>0</v>
      </c>
      <c r="AB24" s="9">
        <v>0</v>
      </c>
      <c r="AD24" s="9">
        <v>2745000</v>
      </c>
      <c r="AF24" s="9">
        <v>951060</v>
      </c>
      <c r="AH24" s="9">
        <v>2489408328001</v>
      </c>
      <c r="AJ24" s="9">
        <v>2610186517929</v>
      </c>
      <c r="AL24" s="10">
        <v>7.42</v>
      </c>
    </row>
    <row r="25" spans="1:38" ht="21.75" customHeight="1" x14ac:dyDescent="0.2">
      <c r="A25" s="30" t="s">
        <v>84</v>
      </c>
      <c r="B25" s="30"/>
      <c r="D25" s="8" t="s">
        <v>37</v>
      </c>
      <c r="F25" s="8" t="s">
        <v>37</v>
      </c>
      <c r="H25" s="8" t="s">
        <v>85</v>
      </c>
      <c r="J25" s="8" t="s">
        <v>86</v>
      </c>
      <c r="L25" s="10">
        <v>20.5</v>
      </c>
      <c r="N25" s="10">
        <v>20.5</v>
      </c>
      <c r="P25" s="9">
        <v>322473</v>
      </c>
      <c r="R25" s="9">
        <v>313866195630</v>
      </c>
      <c r="T25" s="9">
        <v>317691178585</v>
      </c>
      <c r="V25" s="9">
        <v>0</v>
      </c>
      <c r="X25" s="9">
        <v>0</v>
      </c>
      <c r="Z25" s="9">
        <v>0</v>
      </c>
      <c r="AB25" s="9">
        <v>0</v>
      </c>
      <c r="AD25" s="9">
        <v>322473</v>
      </c>
      <c r="AF25" s="9">
        <v>984150</v>
      </c>
      <c r="AH25" s="9">
        <v>313866195630</v>
      </c>
      <c r="AJ25" s="9">
        <v>317304281123</v>
      </c>
      <c r="AL25" s="10">
        <v>0.9</v>
      </c>
    </row>
    <row r="26" spans="1:38" ht="21.75" customHeight="1" x14ac:dyDescent="0.2">
      <c r="A26" s="30" t="s">
        <v>87</v>
      </c>
      <c r="B26" s="30"/>
      <c r="D26" s="8" t="s">
        <v>37</v>
      </c>
      <c r="F26" s="8" t="s">
        <v>37</v>
      </c>
      <c r="H26" s="8" t="s">
        <v>85</v>
      </c>
      <c r="J26" s="8" t="s">
        <v>88</v>
      </c>
      <c r="L26" s="10">
        <v>20.5</v>
      </c>
      <c r="N26" s="10">
        <v>20.5</v>
      </c>
      <c r="P26" s="9">
        <v>520854</v>
      </c>
      <c r="R26" s="9">
        <v>481915643638</v>
      </c>
      <c r="T26" s="9">
        <v>471027053869</v>
      </c>
      <c r="V26" s="9">
        <v>0</v>
      </c>
      <c r="X26" s="9">
        <v>0</v>
      </c>
      <c r="Z26" s="9">
        <v>0</v>
      </c>
      <c r="AB26" s="9">
        <v>0</v>
      </c>
      <c r="AD26" s="9">
        <v>520854</v>
      </c>
      <c r="AF26" s="9">
        <v>883900</v>
      </c>
      <c r="AH26" s="9">
        <v>481915643638</v>
      </c>
      <c r="AJ26" s="9">
        <v>460299406208</v>
      </c>
      <c r="AL26" s="10">
        <v>1.31</v>
      </c>
    </row>
    <row r="27" spans="1:38" ht="21.75" customHeight="1" x14ac:dyDescent="0.2">
      <c r="A27" s="30" t="s">
        <v>89</v>
      </c>
      <c r="B27" s="30"/>
      <c r="D27" s="8" t="s">
        <v>37</v>
      </c>
      <c r="F27" s="8" t="s">
        <v>37</v>
      </c>
      <c r="H27" s="8" t="s">
        <v>90</v>
      </c>
      <c r="J27" s="8" t="s">
        <v>91</v>
      </c>
      <c r="L27" s="10">
        <v>20.5</v>
      </c>
      <c r="N27" s="10">
        <v>20.5</v>
      </c>
      <c r="P27" s="9">
        <v>500000</v>
      </c>
      <c r="R27" s="9">
        <v>458335000000</v>
      </c>
      <c r="T27" s="9">
        <v>499909375000</v>
      </c>
      <c r="V27" s="9">
        <v>0</v>
      </c>
      <c r="X27" s="9">
        <v>0</v>
      </c>
      <c r="Z27" s="9">
        <v>0</v>
      </c>
      <c r="AB27" s="9">
        <v>0</v>
      </c>
      <c r="AD27" s="9">
        <v>500000</v>
      </c>
      <c r="AF27" s="9">
        <v>1000000</v>
      </c>
      <c r="AH27" s="9">
        <v>458335000000</v>
      </c>
      <c r="AJ27" s="9">
        <v>499909375000</v>
      </c>
      <c r="AL27" s="10">
        <v>1.42</v>
      </c>
    </row>
    <row r="28" spans="1:38" ht="21.75" customHeight="1" x14ac:dyDescent="0.2">
      <c r="A28" s="30" t="s">
        <v>92</v>
      </c>
      <c r="B28" s="30"/>
      <c r="D28" s="8" t="s">
        <v>37</v>
      </c>
      <c r="F28" s="8" t="s">
        <v>37</v>
      </c>
      <c r="H28" s="8" t="s">
        <v>93</v>
      </c>
      <c r="J28" s="8" t="s">
        <v>94</v>
      </c>
      <c r="L28" s="10">
        <v>23</v>
      </c>
      <c r="N28" s="10">
        <v>23</v>
      </c>
      <c r="P28" s="9">
        <v>1500000</v>
      </c>
      <c r="R28" s="9">
        <v>1500000000000</v>
      </c>
      <c r="T28" s="9">
        <v>1499728125000</v>
      </c>
      <c r="V28" s="9">
        <v>0</v>
      </c>
      <c r="X28" s="9">
        <v>0</v>
      </c>
      <c r="Z28" s="9">
        <v>0</v>
      </c>
      <c r="AB28" s="9">
        <v>0</v>
      </c>
      <c r="AD28" s="9">
        <v>1500000</v>
      </c>
      <c r="AF28" s="9">
        <v>1000000</v>
      </c>
      <c r="AH28" s="9">
        <v>1500000000000</v>
      </c>
      <c r="AJ28" s="9">
        <v>1499728125000</v>
      </c>
      <c r="AL28" s="10">
        <v>4.26</v>
      </c>
    </row>
    <row r="29" spans="1:38" ht="21.75" customHeight="1" x14ac:dyDescent="0.2">
      <c r="A29" s="30" t="s">
        <v>95</v>
      </c>
      <c r="B29" s="30"/>
      <c r="D29" s="8" t="s">
        <v>37</v>
      </c>
      <c r="F29" s="8" t="s">
        <v>37</v>
      </c>
      <c r="H29" s="8" t="s">
        <v>96</v>
      </c>
      <c r="J29" s="8" t="s">
        <v>97</v>
      </c>
      <c r="L29" s="10">
        <v>18</v>
      </c>
      <c r="N29" s="10">
        <v>18</v>
      </c>
      <c r="P29" s="9">
        <v>998798</v>
      </c>
      <c r="R29" s="9">
        <v>948878076000</v>
      </c>
      <c r="T29" s="9">
        <v>998616967862</v>
      </c>
      <c r="V29" s="9">
        <v>0</v>
      </c>
      <c r="X29" s="9">
        <v>0</v>
      </c>
      <c r="Z29" s="9">
        <v>0</v>
      </c>
      <c r="AB29" s="9">
        <v>0</v>
      </c>
      <c r="AD29" s="9">
        <v>998798</v>
      </c>
      <c r="AF29" s="9">
        <v>1000000</v>
      </c>
      <c r="AH29" s="9">
        <v>948878076000</v>
      </c>
      <c r="AJ29" s="9">
        <v>998616967862</v>
      </c>
      <c r="AL29" s="10">
        <v>2.84</v>
      </c>
    </row>
    <row r="30" spans="1:38" ht="21.75" customHeight="1" x14ac:dyDescent="0.2">
      <c r="A30" s="32" t="s">
        <v>98</v>
      </c>
      <c r="B30" s="32"/>
      <c r="D30" s="11" t="s">
        <v>37</v>
      </c>
      <c r="F30" s="11" t="s">
        <v>37</v>
      </c>
      <c r="H30" s="11" t="s">
        <v>99</v>
      </c>
      <c r="J30" s="11" t="s">
        <v>100</v>
      </c>
      <c r="L30" s="13">
        <v>18</v>
      </c>
      <c r="N30" s="13">
        <v>18</v>
      </c>
      <c r="P30" s="42">
        <v>1999000</v>
      </c>
      <c r="R30" s="12">
        <v>1999000000000</v>
      </c>
      <c r="T30" s="12">
        <v>1948044166986</v>
      </c>
      <c r="V30" s="42">
        <v>0</v>
      </c>
      <c r="X30" s="12">
        <v>0</v>
      </c>
      <c r="Z30" s="42">
        <v>0</v>
      </c>
      <c r="AB30" s="12">
        <v>0</v>
      </c>
      <c r="AD30" s="42">
        <v>1999000</v>
      </c>
      <c r="AF30" s="42">
        <v>913893</v>
      </c>
      <c r="AH30" s="12">
        <v>1999000000000</v>
      </c>
      <c r="AJ30" s="12">
        <v>1826540986430</v>
      </c>
      <c r="AL30" s="13">
        <v>5.19</v>
      </c>
    </row>
    <row r="31" spans="1:38" ht="21.75" customHeight="1" x14ac:dyDescent="0.2">
      <c r="A31" s="34" t="s">
        <v>26</v>
      </c>
      <c r="B31" s="34"/>
      <c r="D31" s="15"/>
      <c r="F31" s="15"/>
      <c r="H31" s="15"/>
      <c r="J31" s="15"/>
      <c r="L31" s="15"/>
      <c r="N31" s="15"/>
      <c r="P31" s="42"/>
      <c r="R31" s="15">
        <v>30587538702165</v>
      </c>
      <c r="T31" s="15">
        <v>29791513363908</v>
      </c>
      <c r="V31" s="42"/>
      <c r="X31" s="15">
        <v>0</v>
      </c>
      <c r="Z31" s="42"/>
      <c r="AB31" s="15">
        <v>5427676019038</v>
      </c>
      <c r="AD31" s="42"/>
      <c r="AF31" s="42"/>
      <c r="AH31" s="15">
        <v>24090138702165</v>
      </c>
      <c r="AJ31" s="15">
        <v>23660324133318</v>
      </c>
      <c r="AL31" s="16">
        <v>67.260000000000005</v>
      </c>
    </row>
  </sheetData>
  <mergeCells count="34">
    <mergeCell ref="A31:B31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45" customHeight="1" x14ac:dyDescent="0.2">
      <c r="A4" s="25" t="s">
        <v>101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4.45" customHeight="1" x14ac:dyDescent="0.2">
      <c r="A5" s="25" t="s">
        <v>102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4.45" customHeight="1" x14ac:dyDescent="0.2"/>
    <row r="7" spans="1:13" ht="14.45" customHeight="1" x14ac:dyDescent="0.2">
      <c r="C7" s="26" t="s">
        <v>5</v>
      </c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4.45" customHeight="1" x14ac:dyDescent="0.2">
      <c r="A8" s="2" t="s">
        <v>103</v>
      </c>
      <c r="C8" s="4" t="s">
        <v>8</v>
      </c>
      <c r="D8" s="3"/>
      <c r="E8" s="4" t="s">
        <v>104</v>
      </c>
      <c r="F8" s="3"/>
      <c r="G8" s="4" t="s">
        <v>105</v>
      </c>
      <c r="H8" s="3"/>
      <c r="I8" s="4" t="s">
        <v>106</v>
      </c>
      <c r="J8" s="3"/>
      <c r="K8" s="4" t="s">
        <v>107</v>
      </c>
      <c r="L8" s="3"/>
      <c r="M8" s="4" t="s">
        <v>108</v>
      </c>
    </row>
    <row r="9" spans="1:13" ht="21.75" customHeight="1" x14ac:dyDescent="0.2">
      <c r="A9" s="5" t="s">
        <v>40</v>
      </c>
      <c r="C9" s="6">
        <v>2490000</v>
      </c>
      <c r="E9" s="6">
        <v>923000</v>
      </c>
      <c r="G9" s="6">
        <v>830700</v>
      </c>
      <c r="I9" s="7" t="s">
        <v>109</v>
      </c>
      <c r="K9" s="6">
        <v>2068068094706</v>
      </c>
      <c r="M9" s="5" t="s">
        <v>110</v>
      </c>
    </row>
    <row r="10" spans="1:13" ht="21.75" customHeight="1" x14ac:dyDescent="0.2">
      <c r="A10" s="8" t="s">
        <v>98</v>
      </c>
      <c r="C10" s="9">
        <v>1999000</v>
      </c>
      <c r="E10" s="9">
        <v>1000000</v>
      </c>
      <c r="G10" s="9">
        <v>913893</v>
      </c>
      <c r="I10" s="10" t="s">
        <v>111</v>
      </c>
      <c r="K10" s="9">
        <v>1826540986430</v>
      </c>
      <c r="M10" s="8" t="s">
        <v>110</v>
      </c>
    </row>
    <row r="11" spans="1:13" ht="21.75" customHeight="1" x14ac:dyDescent="0.2">
      <c r="A11" s="11" t="s">
        <v>69</v>
      </c>
      <c r="C11" s="12">
        <v>3000000</v>
      </c>
      <c r="E11" s="12">
        <v>1000000</v>
      </c>
      <c r="G11" s="12">
        <v>900000</v>
      </c>
      <c r="I11" s="13" t="s">
        <v>109</v>
      </c>
      <c r="K11" s="12">
        <v>2699510625000</v>
      </c>
      <c r="M11" s="11" t="s">
        <v>110</v>
      </c>
    </row>
    <row r="12" spans="1:13" ht="21.75" customHeight="1" x14ac:dyDescent="0.2">
      <c r="A12" s="14" t="s">
        <v>26</v>
      </c>
      <c r="C12" s="15">
        <v>7489000</v>
      </c>
      <c r="E12" s="15"/>
      <c r="G12" s="15"/>
      <c r="I12" s="15"/>
      <c r="K12" s="15">
        <v>6594119706136</v>
      </c>
      <c r="M12" s="15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2"/>
  <sheetViews>
    <sheetView rightToLeft="1" topLeftCell="A6" workbookViewId="0">
      <selection activeCell="J30" sqref="J9:J30"/>
    </sheetView>
  </sheetViews>
  <sheetFormatPr defaultRowHeight="12.75" x14ac:dyDescent="0.2"/>
  <cols>
    <col min="1" max="1" width="6.28515625" bestFit="1" customWidth="1"/>
    <col min="2" max="2" width="47.28515625" customWidth="1"/>
    <col min="3" max="3" width="1.28515625" customWidth="1"/>
    <col min="4" max="4" width="13.85546875" bestFit="1" customWidth="1"/>
    <col min="5" max="5" width="1.28515625" customWidth="1"/>
    <col min="6" max="6" width="19" bestFit="1" customWidth="1"/>
    <col min="7" max="7" width="1.28515625" customWidth="1"/>
    <col min="8" max="8" width="18.85546875" bestFit="1" customWidth="1"/>
    <col min="9" max="9" width="1.28515625" customWidth="1"/>
    <col min="10" max="10" width="18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4.45" customHeight="1" x14ac:dyDescent="0.2"/>
    <row r="5" spans="1:12" ht="14.45" customHeight="1" x14ac:dyDescent="0.2">
      <c r="A5" s="1" t="s">
        <v>112</v>
      </c>
      <c r="B5" s="25" t="s">
        <v>113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4.45" customHeight="1" x14ac:dyDescent="0.2">
      <c r="D6" s="2" t="s">
        <v>3</v>
      </c>
      <c r="F6" s="26" t="s">
        <v>4</v>
      </c>
      <c r="G6" s="26"/>
      <c r="H6" s="26"/>
      <c r="J6" s="2" t="s">
        <v>5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6" t="s">
        <v>114</v>
      </c>
      <c r="B8" s="26"/>
      <c r="D8" s="2" t="s">
        <v>115</v>
      </c>
      <c r="F8" s="2" t="s">
        <v>116</v>
      </c>
      <c r="H8" s="2" t="s">
        <v>117</v>
      </c>
      <c r="J8" s="2" t="s">
        <v>115</v>
      </c>
      <c r="L8" s="2" t="s">
        <v>13</v>
      </c>
    </row>
    <row r="9" spans="1:12" ht="21.75" customHeight="1" x14ac:dyDescent="0.2">
      <c r="A9" s="28" t="s">
        <v>118</v>
      </c>
      <c r="B9" s="28"/>
      <c r="D9" s="6">
        <v>160432</v>
      </c>
      <c r="F9" s="6">
        <v>0</v>
      </c>
      <c r="H9" s="6">
        <v>0</v>
      </c>
      <c r="J9" s="6">
        <v>160432</v>
      </c>
      <c r="L9" s="43">
        <v>0</v>
      </c>
    </row>
    <row r="10" spans="1:12" ht="21.75" customHeight="1" x14ac:dyDescent="0.2">
      <c r="A10" s="30" t="s">
        <v>119</v>
      </c>
      <c r="B10" s="30"/>
      <c r="D10" s="9">
        <v>188986</v>
      </c>
      <c r="F10" s="9">
        <v>0</v>
      </c>
      <c r="H10" s="9">
        <v>0</v>
      </c>
      <c r="J10" s="9">
        <v>188986</v>
      </c>
      <c r="L10" s="44">
        <v>0</v>
      </c>
    </row>
    <row r="11" spans="1:12" ht="21.75" customHeight="1" x14ac:dyDescent="0.2">
      <c r="A11" s="30" t="s">
        <v>120</v>
      </c>
      <c r="B11" s="30"/>
      <c r="D11" s="9">
        <v>186632904</v>
      </c>
      <c r="F11" s="9">
        <v>2801136034876</v>
      </c>
      <c r="H11" s="9">
        <v>2161301694760</v>
      </c>
      <c r="J11" s="9">
        <v>640020973020</v>
      </c>
      <c r="L11" s="44">
        <v>1.8200000000000001E-2</v>
      </c>
    </row>
    <row r="12" spans="1:12" ht="21.75" customHeight="1" x14ac:dyDescent="0.2">
      <c r="A12" s="30" t="s">
        <v>121</v>
      </c>
      <c r="B12" s="30"/>
      <c r="D12" s="9">
        <v>626403250</v>
      </c>
      <c r="F12" s="9">
        <v>14453888129440</v>
      </c>
      <c r="H12" s="9">
        <v>14454067610941</v>
      </c>
      <c r="J12" s="9">
        <v>446921749</v>
      </c>
      <c r="L12" s="44">
        <v>0</v>
      </c>
    </row>
    <row r="13" spans="1:12" ht="21.75" customHeight="1" x14ac:dyDescent="0.2">
      <c r="A13" s="30" t="s">
        <v>122</v>
      </c>
      <c r="B13" s="30"/>
      <c r="D13" s="9">
        <v>53487921</v>
      </c>
      <c r="F13" s="9">
        <v>1003992120810</v>
      </c>
      <c r="H13" s="9">
        <v>912302408000</v>
      </c>
      <c r="J13" s="9">
        <v>91743200731</v>
      </c>
      <c r="L13" s="44">
        <v>2.5999999999999999E-3</v>
      </c>
    </row>
    <row r="14" spans="1:12" ht="21.75" customHeight="1" x14ac:dyDescent="0.2">
      <c r="A14" s="30" t="s">
        <v>123</v>
      </c>
      <c r="B14" s="30"/>
      <c r="D14" s="9">
        <v>596884</v>
      </c>
      <c r="F14" s="9">
        <v>2528</v>
      </c>
      <c r="H14" s="9">
        <v>0</v>
      </c>
      <c r="J14" s="9">
        <v>599412</v>
      </c>
      <c r="L14" s="44">
        <v>0</v>
      </c>
    </row>
    <row r="15" spans="1:12" ht="21.75" customHeight="1" x14ac:dyDescent="0.2">
      <c r="A15" s="30" t="s">
        <v>124</v>
      </c>
      <c r="B15" s="30"/>
      <c r="D15" s="9">
        <v>941835616</v>
      </c>
      <c r="F15" s="9">
        <v>1769400175262</v>
      </c>
      <c r="H15" s="9">
        <v>1770300564000</v>
      </c>
      <c r="J15" s="9">
        <v>41446878</v>
      </c>
      <c r="L15" s="44">
        <v>0</v>
      </c>
    </row>
    <row r="16" spans="1:12" ht="21.75" customHeight="1" x14ac:dyDescent="0.2">
      <c r="A16" s="30" t="s">
        <v>125</v>
      </c>
      <c r="B16" s="30"/>
      <c r="D16" s="9">
        <v>61816212</v>
      </c>
      <c r="F16" s="9">
        <v>262507</v>
      </c>
      <c r="H16" s="9">
        <v>530000</v>
      </c>
      <c r="J16" s="9">
        <v>61548719</v>
      </c>
      <c r="L16" s="44">
        <v>0</v>
      </c>
    </row>
    <row r="17" spans="1:12" ht="21.75" customHeight="1" x14ac:dyDescent="0.2">
      <c r="A17" s="30" t="s">
        <v>126</v>
      </c>
      <c r="B17" s="30"/>
      <c r="D17" s="9">
        <v>493127</v>
      </c>
      <c r="F17" s="9">
        <v>5002088</v>
      </c>
      <c r="H17" s="9">
        <v>50000</v>
      </c>
      <c r="J17" s="9">
        <v>5445215</v>
      </c>
      <c r="L17" s="44">
        <v>0</v>
      </c>
    </row>
    <row r="18" spans="1:12" ht="21.75" customHeight="1" x14ac:dyDescent="0.2">
      <c r="A18" s="30" t="s">
        <v>127</v>
      </c>
      <c r="B18" s="30"/>
      <c r="D18" s="9">
        <v>467708</v>
      </c>
      <c r="F18" s="9">
        <v>2000000</v>
      </c>
      <c r="H18" s="9">
        <v>504000</v>
      </c>
      <c r="J18" s="9">
        <v>1963708</v>
      </c>
      <c r="L18" s="44">
        <v>0</v>
      </c>
    </row>
    <row r="19" spans="1:12" ht="21.75" customHeight="1" x14ac:dyDescent="0.2">
      <c r="A19" s="30" t="s">
        <v>128</v>
      </c>
      <c r="B19" s="30"/>
      <c r="D19" s="9">
        <v>25225264</v>
      </c>
      <c r="F19" s="9">
        <v>104693</v>
      </c>
      <c r="H19" s="9">
        <v>504000</v>
      </c>
      <c r="J19" s="9">
        <v>24825957</v>
      </c>
      <c r="L19" s="44">
        <v>0</v>
      </c>
    </row>
    <row r="20" spans="1:12" ht="21.75" customHeight="1" x14ac:dyDescent="0.2">
      <c r="A20" s="30" t="s">
        <v>129</v>
      </c>
      <c r="B20" s="30"/>
      <c r="D20" s="9">
        <v>54986</v>
      </c>
      <c r="F20" s="9">
        <v>0</v>
      </c>
      <c r="H20" s="9">
        <v>0</v>
      </c>
      <c r="J20" s="9">
        <v>54986</v>
      </c>
      <c r="L20" s="44">
        <v>0</v>
      </c>
    </row>
    <row r="21" spans="1:12" ht="21.75" customHeight="1" x14ac:dyDescent="0.2">
      <c r="A21" s="30" t="s">
        <v>130</v>
      </c>
      <c r="B21" s="30"/>
      <c r="D21" s="9">
        <v>380691</v>
      </c>
      <c r="F21" s="9">
        <v>1612</v>
      </c>
      <c r="H21" s="9">
        <v>0</v>
      </c>
      <c r="J21" s="9">
        <v>382303</v>
      </c>
      <c r="L21" s="44">
        <v>0</v>
      </c>
    </row>
    <row r="22" spans="1:12" ht="21.75" customHeight="1" x14ac:dyDescent="0.2">
      <c r="A22" s="30" t="s">
        <v>131</v>
      </c>
      <c r="B22" s="30"/>
      <c r="D22" s="9">
        <v>3782000</v>
      </c>
      <c r="F22" s="9">
        <v>0</v>
      </c>
      <c r="H22" s="9">
        <v>504000</v>
      </c>
      <c r="J22" s="9">
        <v>3278000</v>
      </c>
      <c r="L22" s="44">
        <v>0</v>
      </c>
    </row>
    <row r="23" spans="1:12" ht="21.75" customHeight="1" x14ac:dyDescent="0.2">
      <c r="A23" s="30" t="s">
        <v>132</v>
      </c>
      <c r="B23" s="30"/>
      <c r="D23" s="9">
        <v>21198145</v>
      </c>
      <c r="F23" s="9">
        <v>0</v>
      </c>
      <c r="H23" s="9">
        <v>0</v>
      </c>
      <c r="J23" s="9">
        <v>21198145</v>
      </c>
      <c r="L23" s="44">
        <v>0</v>
      </c>
    </row>
    <row r="24" spans="1:12" ht="21.75" customHeight="1" x14ac:dyDescent="0.2">
      <c r="A24" s="30" t="s">
        <v>133</v>
      </c>
      <c r="B24" s="30"/>
      <c r="D24" s="9">
        <v>5758251</v>
      </c>
      <c r="F24" s="9">
        <v>24300</v>
      </c>
      <c r="H24" s="9">
        <v>0</v>
      </c>
      <c r="J24" s="9">
        <v>5782551</v>
      </c>
      <c r="L24" s="44">
        <v>0</v>
      </c>
    </row>
    <row r="25" spans="1:12" ht="21.75" customHeight="1" x14ac:dyDescent="0.2">
      <c r="A25" s="30" t="s">
        <v>134</v>
      </c>
      <c r="B25" s="30"/>
      <c r="D25" s="9">
        <v>0</v>
      </c>
      <c r="F25" s="9">
        <v>630000000000</v>
      </c>
      <c r="H25" s="9">
        <v>0</v>
      </c>
      <c r="J25" s="9">
        <v>630000000000</v>
      </c>
      <c r="L25" s="44">
        <v>1.7899999999999999E-2</v>
      </c>
    </row>
    <row r="26" spans="1:12" ht="21.75" customHeight="1" x14ac:dyDescent="0.2">
      <c r="A26" s="30" t="s">
        <v>135</v>
      </c>
      <c r="B26" s="30"/>
      <c r="D26" s="9">
        <v>0</v>
      </c>
      <c r="F26" s="9">
        <v>570000000000</v>
      </c>
      <c r="H26" s="9">
        <v>0</v>
      </c>
      <c r="J26" s="9">
        <v>570000000000</v>
      </c>
      <c r="L26" s="44">
        <v>1.6199999999999999E-2</v>
      </c>
    </row>
    <row r="27" spans="1:12" ht="21.75" customHeight="1" x14ac:dyDescent="0.2">
      <c r="A27" s="30" t="s">
        <v>136</v>
      </c>
      <c r="B27" s="30"/>
      <c r="D27" s="9">
        <v>0</v>
      </c>
      <c r="F27" s="9">
        <v>117000000000</v>
      </c>
      <c r="H27" s="9">
        <v>0</v>
      </c>
      <c r="J27" s="9">
        <v>117000000000</v>
      </c>
      <c r="L27" s="44">
        <v>3.3E-3</v>
      </c>
    </row>
    <row r="28" spans="1:12" ht="21.75" customHeight="1" x14ac:dyDescent="0.2">
      <c r="A28" s="30" t="s">
        <v>137</v>
      </c>
      <c r="B28" s="30"/>
      <c r="D28" s="9">
        <v>0</v>
      </c>
      <c r="F28" s="9">
        <v>72300000000</v>
      </c>
      <c r="H28" s="9">
        <v>0</v>
      </c>
      <c r="J28" s="9">
        <v>72300000000</v>
      </c>
      <c r="L28" s="44">
        <v>2.0999999999999999E-3</v>
      </c>
    </row>
    <row r="29" spans="1:12" ht="21.75" customHeight="1" x14ac:dyDescent="0.2">
      <c r="A29" s="30" t="s">
        <v>138</v>
      </c>
      <c r="B29" s="30"/>
      <c r="D29" s="9">
        <v>0</v>
      </c>
      <c r="F29" s="9">
        <v>102000000000</v>
      </c>
      <c r="H29" s="9">
        <v>0</v>
      </c>
      <c r="J29" s="9">
        <v>102000000000</v>
      </c>
      <c r="L29" s="44">
        <v>2.8999999999999998E-3</v>
      </c>
    </row>
    <row r="30" spans="1:12" ht="21.75" customHeight="1" x14ac:dyDescent="0.2">
      <c r="A30" s="30" t="s">
        <v>139</v>
      </c>
      <c r="B30" s="30"/>
      <c r="D30" s="9">
        <v>0</v>
      </c>
      <c r="F30" s="9">
        <v>279000000000</v>
      </c>
      <c r="H30" s="9">
        <v>0</v>
      </c>
      <c r="J30" s="9">
        <v>279000000000</v>
      </c>
      <c r="L30" s="44">
        <v>7.9000000000000008E-3</v>
      </c>
    </row>
    <row r="31" spans="1:12" ht="21.75" customHeight="1" x14ac:dyDescent="0.2">
      <c r="A31" s="32" t="s">
        <v>265</v>
      </c>
      <c r="B31" s="32"/>
      <c r="D31" s="12">
        <v>0</v>
      </c>
      <c r="F31" s="12">
        <v>8000000000000</v>
      </c>
      <c r="H31" s="12">
        <v>0</v>
      </c>
      <c r="J31" s="12">
        <v>8000000000000</v>
      </c>
      <c r="L31" s="45">
        <v>0.22750000000000001</v>
      </c>
    </row>
    <row r="32" spans="1:12" ht="21.75" customHeight="1" x14ac:dyDescent="0.2">
      <c r="A32" s="34" t="s">
        <v>26</v>
      </c>
      <c r="B32" s="34"/>
      <c r="D32" s="15">
        <v>1928482377</v>
      </c>
      <c r="F32" s="15">
        <v>29798723858116</v>
      </c>
      <c r="H32" s="15">
        <v>19297974369701</v>
      </c>
      <c r="J32" s="15">
        <v>10502677970792</v>
      </c>
      <c r="L32" s="16">
        <f>SUM(L9:L31)</f>
        <v>0.29859999999999998</v>
      </c>
    </row>
  </sheetData>
  <mergeCells count="30"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 x14ac:dyDescent="0.2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45" customHeight="1" x14ac:dyDescent="0.2"/>
    <row r="5" spans="1:10" ht="29.1" customHeight="1" x14ac:dyDescent="0.2">
      <c r="A5" s="1" t="s">
        <v>141</v>
      </c>
      <c r="B5" s="25" t="s">
        <v>142</v>
      </c>
      <c r="C5" s="25"/>
      <c r="D5" s="25"/>
      <c r="E5" s="25"/>
      <c r="F5" s="25"/>
      <c r="G5" s="25"/>
      <c r="H5" s="25"/>
      <c r="I5" s="25"/>
      <c r="J5" s="25"/>
    </row>
    <row r="6" spans="1:10" ht="14.45" customHeight="1" x14ac:dyDescent="0.2"/>
    <row r="7" spans="1:10" ht="14.45" customHeight="1" x14ac:dyDescent="0.2">
      <c r="A7" s="26" t="s">
        <v>143</v>
      </c>
      <c r="B7" s="26"/>
      <c r="D7" s="2" t="s">
        <v>144</v>
      </c>
      <c r="F7" s="2" t="s">
        <v>115</v>
      </c>
      <c r="H7" s="2" t="s">
        <v>145</v>
      </c>
      <c r="J7" s="2" t="s">
        <v>146</v>
      </c>
    </row>
    <row r="8" spans="1:10" ht="21.75" customHeight="1" x14ac:dyDescent="0.2">
      <c r="A8" s="28" t="s">
        <v>147</v>
      </c>
      <c r="B8" s="28"/>
      <c r="D8" s="5" t="s">
        <v>148</v>
      </c>
      <c r="F8" s="6">
        <v>0</v>
      </c>
      <c r="H8" s="7">
        <v>0</v>
      </c>
      <c r="J8" s="7">
        <v>0</v>
      </c>
    </row>
    <row r="9" spans="1:10" ht="21.75" customHeight="1" x14ac:dyDescent="0.2">
      <c r="A9" s="30" t="s">
        <v>149</v>
      </c>
      <c r="B9" s="30"/>
      <c r="D9" s="8" t="s">
        <v>150</v>
      </c>
      <c r="F9" s="9">
        <v>12316345745</v>
      </c>
      <c r="H9" s="10">
        <v>12.38</v>
      </c>
      <c r="J9" s="10">
        <v>0.04</v>
      </c>
    </row>
    <row r="10" spans="1:10" ht="21.75" customHeight="1" x14ac:dyDescent="0.2">
      <c r="A10" s="30" t="s">
        <v>151</v>
      </c>
      <c r="B10" s="30"/>
      <c r="D10" s="8" t="s">
        <v>152</v>
      </c>
      <c r="F10" s="9">
        <v>-678347053623</v>
      </c>
      <c r="H10" s="10">
        <v>-682</v>
      </c>
      <c r="J10" s="10">
        <v>-1.93</v>
      </c>
    </row>
    <row r="11" spans="1:10" ht="21.75" customHeight="1" x14ac:dyDescent="0.2">
      <c r="A11" s="30" t="s">
        <v>153</v>
      </c>
      <c r="B11" s="30"/>
      <c r="D11" s="8" t="s">
        <v>154</v>
      </c>
      <c r="F11" s="9">
        <v>47618645641</v>
      </c>
      <c r="H11" s="10">
        <v>47.88</v>
      </c>
      <c r="J11" s="10">
        <v>0.14000000000000001</v>
      </c>
    </row>
    <row r="12" spans="1:10" ht="21.75" customHeight="1" x14ac:dyDescent="0.2">
      <c r="A12" s="32" t="s">
        <v>155</v>
      </c>
      <c r="B12" s="32"/>
      <c r="D12" s="11" t="s">
        <v>156</v>
      </c>
      <c r="F12" s="12">
        <v>2031906932</v>
      </c>
      <c r="H12" s="13">
        <v>2.04</v>
      </c>
      <c r="J12" s="13">
        <v>0.01</v>
      </c>
    </row>
    <row r="13" spans="1:10" ht="21.75" customHeight="1" x14ac:dyDescent="0.2">
      <c r="A13" s="34" t="s">
        <v>26</v>
      </c>
      <c r="B13" s="34"/>
      <c r="D13" s="15"/>
      <c r="F13" s="15">
        <v>-616380155305</v>
      </c>
      <c r="H13" s="16">
        <v>-619.70000000000005</v>
      </c>
      <c r="J13" s="16">
        <v>-1.74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S4" sqref="S1:Y104857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4.7109375" bestFit="1" customWidth="1"/>
    <col min="20" max="20" width="1.28515625" customWidth="1"/>
    <col min="21" max="21" width="14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75" customHeight="1" x14ac:dyDescent="0.2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45" customHeight="1" x14ac:dyDescent="0.2"/>
    <row r="5" spans="1:23" ht="14.45" customHeight="1" x14ac:dyDescent="0.2">
      <c r="A5" s="1" t="s">
        <v>157</v>
      </c>
      <c r="B5" s="25" t="s">
        <v>158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14.45" customHeight="1" x14ac:dyDescent="0.2">
      <c r="D6" s="26" t="s">
        <v>159</v>
      </c>
      <c r="E6" s="26"/>
      <c r="F6" s="26"/>
      <c r="G6" s="26"/>
      <c r="H6" s="26"/>
      <c r="I6" s="26"/>
      <c r="J6" s="26"/>
      <c r="K6" s="26"/>
      <c r="L6" s="26"/>
      <c r="N6" s="26" t="s">
        <v>160</v>
      </c>
      <c r="O6" s="26"/>
      <c r="P6" s="26"/>
      <c r="Q6" s="26"/>
      <c r="R6" s="26"/>
      <c r="S6" s="26"/>
      <c r="T6" s="26"/>
      <c r="U6" s="26"/>
      <c r="V6" s="26"/>
      <c r="W6" s="26"/>
    </row>
    <row r="7" spans="1:23" ht="14.45" customHeight="1" x14ac:dyDescent="0.2">
      <c r="D7" s="3"/>
      <c r="E7" s="3"/>
      <c r="F7" s="3"/>
      <c r="G7" s="3"/>
      <c r="H7" s="3"/>
      <c r="I7" s="3"/>
      <c r="J7" s="27" t="s">
        <v>26</v>
      </c>
      <c r="K7" s="27"/>
      <c r="L7" s="27"/>
      <c r="N7" s="3"/>
      <c r="O7" s="3"/>
      <c r="P7" s="3"/>
      <c r="Q7" s="3"/>
      <c r="R7" s="3"/>
      <c r="S7" s="3"/>
      <c r="T7" s="3"/>
      <c r="U7" s="27" t="s">
        <v>26</v>
      </c>
      <c r="V7" s="27"/>
      <c r="W7" s="27"/>
    </row>
    <row r="8" spans="1:23" ht="14.45" customHeight="1" x14ac:dyDescent="0.2">
      <c r="A8" s="26" t="s">
        <v>161</v>
      </c>
      <c r="B8" s="26"/>
      <c r="D8" s="2" t="s">
        <v>162</v>
      </c>
      <c r="F8" s="2" t="s">
        <v>163</v>
      </c>
      <c r="H8" s="2" t="s">
        <v>164</v>
      </c>
      <c r="J8" s="4" t="s">
        <v>115</v>
      </c>
      <c r="K8" s="3"/>
      <c r="L8" s="4" t="s">
        <v>145</v>
      </c>
      <c r="N8" s="2" t="s">
        <v>162</v>
      </c>
      <c r="P8" s="26" t="s">
        <v>163</v>
      </c>
      <c r="Q8" s="26"/>
      <c r="S8" s="2" t="s">
        <v>164</v>
      </c>
      <c r="U8" s="4" t="s">
        <v>115</v>
      </c>
      <c r="V8" s="3"/>
      <c r="W8" s="4" t="s">
        <v>145</v>
      </c>
    </row>
    <row r="9" spans="1:23" ht="21.75" customHeight="1" x14ac:dyDescent="0.2">
      <c r="A9" s="28" t="s">
        <v>165</v>
      </c>
      <c r="B9" s="28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29">
        <v>0</v>
      </c>
      <c r="Q9" s="29"/>
      <c r="S9" s="6">
        <v>-29005376</v>
      </c>
      <c r="U9" s="6">
        <v>-29005376</v>
      </c>
      <c r="W9" s="7">
        <v>0</v>
      </c>
    </row>
    <row r="10" spans="1:23" ht="21.75" customHeight="1" x14ac:dyDescent="0.2">
      <c r="A10" s="32" t="s">
        <v>166</v>
      </c>
      <c r="B10" s="32"/>
      <c r="D10" s="12">
        <v>0</v>
      </c>
      <c r="F10" s="12">
        <v>0</v>
      </c>
      <c r="H10" s="12">
        <v>0</v>
      </c>
      <c r="J10" s="12">
        <v>0</v>
      </c>
      <c r="L10" s="13">
        <v>0</v>
      </c>
      <c r="N10" s="12">
        <v>0</v>
      </c>
      <c r="P10" s="31">
        <v>0</v>
      </c>
      <c r="Q10" s="33"/>
      <c r="S10" s="12">
        <v>-1530249484</v>
      </c>
      <c r="U10" s="12">
        <v>-1530249484</v>
      </c>
      <c r="W10" s="13">
        <v>-0.03</v>
      </c>
    </row>
    <row r="11" spans="1:23" ht="21.75" customHeight="1" x14ac:dyDescent="0.2">
      <c r="A11" s="34" t="s">
        <v>26</v>
      </c>
      <c r="B11" s="34"/>
      <c r="D11" s="15">
        <v>0</v>
      </c>
      <c r="F11" s="15">
        <v>0</v>
      </c>
      <c r="H11" s="15">
        <v>0</v>
      </c>
      <c r="J11" s="15">
        <v>0</v>
      </c>
      <c r="L11" s="16">
        <v>0</v>
      </c>
      <c r="N11" s="15">
        <v>0</v>
      </c>
      <c r="Q11" s="15">
        <v>0</v>
      </c>
      <c r="S11" s="15">
        <v>-1559254860</v>
      </c>
      <c r="U11" s="15">
        <v>-1559254860</v>
      </c>
      <c r="W11" s="16">
        <v>-0.03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"/>
  <sheetViews>
    <sheetView rightToLeft="1" workbookViewId="0"/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75" customHeight="1" x14ac:dyDescent="0.2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45" customHeight="1" x14ac:dyDescent="0.2"/>
    <row r="5" spans="1:23" ht="14.45" customHeight="1" x14ac:dyDescent="0.2">
      <c r="A5" s="1" t="s">
        <v>167</v>
      </c>
      <c r="B5" s="25" t="s">
        <v>168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14.45" customHeight="1" x14ac:dyDescent="0.2">
      <c r="D6" s="26" t="s">
        <v>159</v>
      </c>
      <c r="E6" s="26"/>
      <c r="F6" s="26"/>
      <c r="G6" s="26"/>
      <c r="H6" s="26"/>
      <c r="I6" s="26"/>
      <c r="J6" s="26"/>
      <c r="K6" s="26"/>
      <c r="L6" s="26"/>
      <c r="N6" s="26" t="s">
        <v>160</v>
      </c>
      <c r="O6" s="26"/>
      <c r="P6" s="26"/>
      <c r="Q6" s="26"/>
      <c r="R6" s="26"/>
      <c r="S6" s="26"/>
      <c r="T6" s="26"/>
      <c r="U6" s="26"/>
      <c r="V6" s="26"/>
      <c r="W6" s="26"/>
    </row>
    <row r="7" spans="1:23" ht="14.45" customHeight="1" x14ac:dyDescent="0.2">
      <c r="D7" s="3"/>
      <c r="E7" s="3"/>
      <c r="F7" s="3"/>
      <c r="G7" s="3"/>
      <c r="H7" s="3"/>
      <c r="I7" s="3"/>
      <c r="J7" s="27" t="s">
        <v>26</v>
      </c>
      <c r="K7" s="27"/>
      <c r="L7" s="27"/>
      <c r="N7" s="3"/>
      <c r="O7" s="3"/>
      <c r="P7" s="3"/>
      <c r="Q7" s="3"/>
      <c r="R7" s="3"/>
      <c r="S7" s="3"/>
      <c r="T7" s="3"/>
      <c r="U7" s="27" t="s">
        <v>26</v>
      </c>
      <c r="V7" s="27"/>
      <c r="W7" s="27"/>
    </row>
    <row r="8" spans="1:23" ht="14.45" customHeight="1" x14ac:dyDescent="0.2">
      <c r="A8" s="26" t="s">
        <v>20</v>
      </c>
      <c r="B8" s="26"/>
      <c r="D8" s="2" t="s">
        <v>169</v>
      </c>
      <c r="F8" s="2" t="s">
        <v>163</v>
      </c>
      <c r="H8" s="2" t="s">
        <v>164</v>
      </c>
      <c r="J8" s="4" t="s">
        <v>115</v>
      </c>
      <c r="K8" s="3"/>
      <c r="L8" s="4" t="s">
        <v>145</v>
      </c>
      <c r="N8" s="2" t="s">
        <v>169</v>
      </c>
      <c r="P8" s="26" t="s">
        <v>163</v>
      </c>
      <c r="Q8" s="26"/>
      <c r="S8" s="2" t="s">
        <v>164</v>
      </c>
      <c r="U8" s="4" t="s">
        <v>115</v>
      </c>
      <c r="V8" s="3"/>
      <c r="W8" s="4" t="s">
        <v>145</v>
      </c>
    </row>
    <row r="9" spans="1:23" ht="21.75" customHeight="1" x14ac:dyDescent="0.2">
      <c r="A9" s="28" t="s">
        <v>23</v>
      </c>
      <c r="B9" s="28"/>
      <c r="D9" s="6">
        <v>0</v>
      </c>
      <c r="F9" s="6">
        <v>0</v>
      </c>
      <c r="H9" s="6">
        <v>4270198046</v>
      </c>
      <c r="J9" s="6">
        <v>4270198046</v>
      </c>
      <c r="L9" s="7">
        <v>4.29</v>
      </c>
      <c r="N9" s="6">
        <v>0</v>
      </c>
      <c r="P9" s="29">
        <v>0</v>
      </c>
      <c r="Q9" s="29"/>
      <c r="S9" s="6">
        <v>4270198046</v>
      </c>
      <c r="U9" s="6">
        <v>4270198046</v>
      </c>
      <c r="W9" s="7">
        <v>0.08</v>
      </c>
    </row>
    <row r="10" spans="1:23" ht="21.75" customHeight="1" x14ac:dyDescent="0.2">
      <c r="A10" s="30" t="s">
        <v>24</v>
      </c>
      <c r="B10" s="30"/>
      <c r="D10" s="9">
        <v>0</v>
      </c>
      <c r="F10" s="9">
        <v>0</v>
      </c>
      <c r="H10" s="9">
        <v>3466147699</v>
      </c>
      <c r="J10" s="9">
        <v>3466147699</v>
      </c>
      <c r="L10" s="10">
        <v>3.48</v>
      </c>
      <c r="N10" s="9">
        <v>0</v>
      </c>
      <c r="P10" s="31">
        <v>0</v>
      </c>
      <c r="Q10" s="31"/>
      <c r="S10" s="9">
        <v>15419671573</v>
      </c>
      <c r="U10" s="9">
        <v>15419671573</v>
      </c>
      <c r="W10" s="10">
        <v>0.27</v>
      </c>
    </row>
    <row r="11" spans="1:23" ht="21.75" customHeight="1" x14ac:dyDescent="0.2">
      <c r="A11" s="32" t="s">
        <v>25</v>
      </c>
      <c r="B11" s="32"/>
      <c r="D11" s="12">
        <v>0</v>
      </c>
      <c r="F11" s="12">
        <v>4580000000</v>
      </c>
      <c r="H11" s="12">
        <v>0</v>
      </c>
      <c r="J11" s="12">
        <v>4580000000</v>
      </c>
      <c r="L11" s="13">
        <v>4.5999999999999996</v>
      </c>
      <c r="N11" s="12">
        <v>0</v>
      </c>
      <c r="P11" s="31">
        <v>20668000000</v>
      </c>
      <c r="Q11" s="33"/>
      <c r="S11" s="12">
        <v>0</v>
      </c>
      <c r="U11" s="12">
        <v>20668000000</v>
      </c>
      <c r="W11" s="13">
        <v>0.37</v>
      </c>
    </row>
    <row r="12" spans="1:23" ht="21.75" customHeight="1" x14ac:dyDescent="0.2">
      <c r="A12" s="34" t="s">
        <v>26</v>
      </c>
      <c r="B12" s="34"/>
      <c r="D12" s="15">
        <v>0</v>
      </c>
      <c r="F12" s="15">
        <v>4580000000</v>
      </c>
      <c r="H12" s="15">
        <v>7736345745</v>
      </c>
      <c r="J12" s="15">
        <v>12316345745</v>
      </c>
      <c r="L12" s="16">
        <v>12.37</v>
      </c>
      <c r="N12" s="15">
        <v>0</v>
      </c>
      <c r="Q12" s="15">
        <v>20668000000</v>
      </c>
      <c r="S12" s="15">
        <v>19689869619</v>
      </c>
      <c r="U12" s="15">
        <v>40357869619</v>
      </c>
      <c r="W12" s="16">
        <v>0.72</v>
      </c>
    </row>
  </sheetData>
  <mergeCells count="17">
    <mergeCell ref="A10:B10"/>
    <mergeCell ref="P10:Q10"/>
    <mergeCell ref="A11:B11"/>
    <mergeCell ref="P11:Q11"/>
    <mergeCell ref="A12:B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8"/>
  <sheetViews>
    <sheetView rightToLeft="1" workbookViewId="0"/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21.75" customHeight="1" x14ac:dyDescent="0.2">
      <c r="A2" s="23" t="s">
        <v>140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1" t="s">
        <v>170</v>
      </c>
      <c r="B5" s="25" t="s">
        <v>171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 x14ac:dyDescent="0.2">
      <c r="D6" s="26" t="s">
        <v>159</v>
      </c>
      <c r="E6" s="26"/>
      <c r="F6" s="26"/>
      <c r="G6" s="26"/>
      <c r="H6" s="26"/>
      <c r="I6" s="26"/>
      <c r="J6" s="26"/>
      <c r="L6" s="26" t="s">
        <v>160</v>
      </c>
      <c r="M6" s="26"/>
      <c r="N6" s="26"/>
      <c r="O6" s="26"/>
      <c r="P6" s="26"/>
      <c r="Q6" s="26"/>
      <c r="R6" s="26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6" t="s">
        <v>172</v>
      </c>
      <c r="B8" s="26"/>
      <c r="D8" s="2" t="s">
        <v>173</v>
      </c>
      <c r="F8" s="2" t="s">
        <v>163</v>
      </c>
      <c r="H8" s="2" t="s">
        <v>164</v>
      </c>
      <c r="J8" s="2" t="s">
        <v>26</v>
      </c>
      <c r="L8" s="2" t="s">
        <v>173</v>
      </c>
      <c r="N8" s="2" t="s">
        <v>163</v>
      </c>
      <c r="P8" s="2" t="s">
        <v>164</v>
      </c>
      <c r="R8" s="2" t="s">
        <v>26</v>
      </c>
    </row>
    <row r="9" spans="1:18" ht="21.75" customHeight="1" x14ac:dyDescent="0.2">
      <c r="A9" s="28" t="s">
        <v>63</v>
      </c>
      <c r="B9" s="28"/>
      <c r="D9" s="6">
        <v>348285192136</v>
      </c>
      <c r="F9" s="6">
        <v>0</v>
      </c>
      <c r="H9" s="6">
        <v>-1068546327212</v>
      </c>
      <c r="J9" s="6">
        <v>-720261135076</v>
      </c>
      <c r="L9" s="6">
        <v>2888045112982</v>
      </c>
      <c r="N9" s="6">
        <v>0</v>
      </c>
      <c r="P9" s="6">
        <v>-1068564241659</v>
      </c>
      <c r="R9" s="6">
        <v>1819480871323</v>
      </c>
    </row>
    <row r="10" spans="1:18" ht="21.75" customHeight="1" x14ac:dyDescent="0.2">
      <c r="A10" s="30" t="s">
        <v>174</v>
      </c>
      <c r="B10" s="30"/>
      <c r="D10" s="9">
        <v>0</v>
      </c>
      <c r="F10" s="9">
        <v>0</v>
      </c>
      <c r="H10" s="9">
        <v>0</v>
      </c>
      <c r="J10" s="9">
        <v>0</v>
      </c>
      <c r="L10" s="9">
        <v>366210620</v>
      </c>
      <c r="N10" s="9">
        <v>0</v>
      </c>
      <c r="P10" s="9">
        <v>180373716</v>
      </c>
      <c r="R10" s="9">
        <v>546584336</v>
      </c>
    </row>
    <row r="11" spans="1:18" ht="21.75" customHeight="1" x14ac:dyDescent="0.2">
      <c r="A11" s="30" t="s">
        <v>175</v>
      </c>
      <c r="B11" s="30"/>
      <c r="D11" s="9">
        <v>0</v>
      </c>
      <c r="F11" s="9">
        <v>0</v>
      </c>
      <c r="H11" s="9">
        <v>0</v>
      </c>
      <c r="J11" s="9">
        <v>0</v>
      </c>
      <c r="L11" s="9">
        <v>363500187</v>
      </c>
      <c r="N11" s="9">
        <v>0</v>
      </c>
      <c r="P11" s="9">
        <v>96182565</v>
      </c>
      <c r="R11" s="9">
        <v>459682752</v>
      </c>
    </row>
    <row r="12" spans="1:18" ht="21.75" customHeight="1" x14ac:dyDescent="0.2">
      <c r="A12" s="30" t="s">
        <v>176</v>
      </c>
      <c r="B12" s="30"/>
      <c r="D12" s="9">
        <v>0</v>
      </c>
      <c r="F12" s="9">
        <v>0</v>
      </c>
      <c r="H12" s="9">
        <v>0</v>
      </c>
      <c r="J12" s="9">
        <v>0</v>
      </c>
      <c r="L12" s="9">
        <v>860712909</v>
      </c>
      <c r="N12" s="9">
        <v>0</v>
      </c>
      <c r="P12" s="9">
        <v>1649375</v>
      </c>
      <c r="R12" s="9">
        <v>862362284</v>
      </c>
    </row>
    <row r="13" spans="1:18" ht="21.75" customHeight="1" x14ac:dyDescent="0.2">
      <c r="A13" s="30" t="s">
        <v>177</v>
      </c>
      <c r="B13" s="30"/>
      <c r="D13" s="9">
        <v>0</v>
      </c>
      <c r="F13" s="9">
        <v>0</v>
      </c>
      <c r="H13" s="9">
        <v>0</v>
      </c>
      <c r="J13" s="9">
        <v>0</v>
      </c>
      <c r="L13" s="9">
        <v>365390665</v>
      </c>
      <c r="N13" s="9">
        <v>0</v>
      </c>
      <c r="P13" s="9">
        <v>109886494</v>
      </c>
      <c r="R13" s="9">
        <v>475277159</v>
      </c>
    </row>
    <row r="14" spans="1:18" ht="21.75" customHeight="1" x14ac:dyDescent="0.2">
      <c r="A14" s="30" t="s">
        <v>178</v>
      </c>
      <c r="B14" s="30"/>
      <c r="D14" s="9">
        <v>0</v>
      </c>
      <c r="F14" s="9">
        <v>0</v>
      </c>
      <c r="H14" s="9">
        <v>0</v>
      </c>
      <c r="J14" s="9">
        <v>0</v>
      </c>
      <c r="L14" s="9">
        <v>88992630</v>
      </c>
      <c r="N14" s="9">
        <v>0</v>
      </c>
      <c r="P14" s="9">
        <v>41398910</v>
      </c>
      <c r="R14" s="9">
        <v>130391540</v>
      </c>
    </row>
    <row r="15" spans="1:18" ht="21.75" customHeight="1" x14ac:dyDescent="0.2">
      <c r="A15" s="30" t="s">
        <v>179</v>
      </c>
      <c r="B15" s="30"/>
      <c r="D15" s="9">
        <v>0</v>
      </c>
      <c r="F15" s="9">
        <v>0</v>
      </c>
      <c r="H15" s="9">
        <v>0</v>
      </c>
      <c r="J15" s="9">
        <v>0</v>
      </c>
      <c r="L15" s="9">
        <v>110232069656</v>
      </c>
      <c r="N15" s="9">
        <v>0</v>
      </c>
      <c r="P15" s="9">
        <v>-14447656219</v>
      </c>
      <c r="R15" s="9">
        <v>95784413437</v>
      </c>
    </row>
    <row r="16" spans="1:18" ht="21.75" customHeight="1" x14ac:dyDescent="0.2">
      <c r="A16" s="30" t="s">
        <v>95</v>
      </c>
      <c r="B16" s="30"/>
      <c r="D16" s="9">
        <v>15583089849</v>
      </c>
      <c r="F16" s="9">
        <v>0</v>
      </c>
      <c r="H16" s="9">
        <v>0</v>
      </c>
      <c r="J16" s="9">
        <v>15583089849</v>
      </c>
      <c r="L16" s="9">
        <v>135436126760</v>
      </c>
      <c r="N16" s="9">
        <v>-4988091755</v>
      </c>
      <c r="P16" s="9">
        <v>-499408</v>
      </c>
      <c r="R16" s="9">
        <v>130447535597</v>
      </c>
    </row>
    <row r="17" spans="1:18" ht="21.75" customHeight="1" x14ac:dyDescent="0.2">
      <c r="A17" s="30" t="s">
        <v>180</v>
      </c>
      <c r="B17" s="30"/>
      <c r="D17" s="9">
        <v>0</v>
      </c>
      <c r="F17" s="9">
        <v>0</v>
      </c>
      <c r="H17" s="9">
        <v>0</v>
      </c>
      <c r="J17" s="9">
        <v>0</v>
      </c>
      <c r="L17" s="9">
        <v>459917889</v>
      </c>
      <c r="N17" s="9">
        <v>0</v>
      </c>
      <c r="P17" s="9">
        <v>179967375</v>
      </c>
      <c r="R17" s="9">
        <v>639885264</v>
      </c>
    </row>
    <row r="18" spans="1:18" ht="21.75" customHeight="1" x14ac:dyDescent="0.2">
      <c r="A18" s="30" t="s">
        <v>40</v>
      </c>
      <c r="B18" s="30"/>
      <c r="D18" s="9">
        <v>38662118143</v>
      </c>
      <c r="F18" s="9">
        <v>-229785343855</v>
      </c>
      <c r="H18" s="9">
        <v>0</v>
      </c>
      <c r="J18" s="9">
        <v>-191123225712</v>
      </c>
      <c r="L18" s="9">
        <v>655440111490</v>
      </c>
      <c r="N18" s="9">
        <v>-421480592793</v>
      </c>
      <c r="P18" s="9">
        <v>-465165671</v>
      </c>
      <c r="R18" s="9">
        <v>233494353026</v>
      </c>
    </row>
    <row r="19" spans="1:18" ht="21.75" customHeight="1" x14ac:dyDescent="0.2">
      <c r="A19" s="30" t="s">
        <v>181</v>
      </c>
      <c r="B19" s="30"/>
      <c r="D19" s="9">
        <v>0</v>
      </c>
      <c r="F19" s="9">
        <v>0</v>
      </c>
      <c r="H19" s="9">
        <v>0</v>
      </c>
      <c r="J19" s="9">
        <v>0</v>
      </c>
      <c r="L19" s="9">
        <v>0</v>
      </c>
      <c r="N19" s="9">
        <v>0</v>
      </c>
      <c r="P19" s="9">
        <v>233492174544</v>
      </c>
      <c r="R19" s="9">
        <v>233492174544</v>
      </c>
    </row>
    <row r="20" spans="1:18" ht="21.75" customHeight="1" x14ac:dyDescent="0.2">
      <c r="A20" s="30" t="s">
        <v>182</v>
      </c>
      <c r="B20" s="30"/>
      <c r="D20" s="9">
        <v>0</v>
      </c>
      <c r="F20" s="9">
        <v>0</v>
      </c>
      <c r="H20" s="9">
        <v>0</v>
      </c>
      <c r="J20" s="9">
        <v>0</v>
      </c>
      <c r="L20" s="9">
        <v>39599324658</v>
      </c>
      <c r="N20" s="9">
        <v>0</v>
      </c>
      <c r="P20" s="9">
        <v>-185422643625</v>
      </c>
      <c r="R20" s="9">
        <v>-145823318967</v>
      </c>
    </row>
    <row r="21" spans="1:18" ht="21.75" customHeight="1" x14ac:dyDescent="0.2">
      <c r="A21" s="30" t="s">
        <v>183</v>
      </c>
      <c r="B21" s="30"/>
      <c r="D21" s="9">
        <v>0</v>
      </c>
      <c r="F21" s="9">
        <v>0</v>
      </c>
      <c r="H21" s="9">
        <v>0</v>
      </c>
      <c r="J21" s="9">
        <v>0</v>
      </c>
      <c r="L21" s="9">
        <v>82083779778</v>
      </c>
      <c r="N21" s="9">
        <v>0</v>
      </c>
      <c r="P21" s="9">
        <v>27825774968</v>
      </c>
      <c r="R21" s="9">
        <v>109909554746</v>
      </c>
    </row>
    <row r="22" spans="1:18" ht="21.75" customHeight="1" x14ac:dyDescent="0.2">
      <c r="A22" s="30" t="s">
        <v>184</v>
      </c>
      <c r="B22" s="30"/>
      <c r="D22" s="9">
        <v>0</v>
      </c>
      <c r="F22" s="9">
        <v>0</v>
      </c>
      <c r="H22" s="9">
        <v>0</v>
      </c>
      <c r="J22" s="9">
        <v>0</v>
      </c>
      <c r="L22" s="9">
        <v>6357349891</v>
      </c>
      <c r="N22" s="9">
        <v>0</v>
      </c>
      <c r="P22" s="9">
        <v>186625000</v>
      </c>
      <c r="R22" s="9">
        <v>6543974891</v>
      </c>
    </row>
    <row r="23" spans="1:18" ht="21.75" customHeight="1" x14ac:dyDescent="0.2">
      <c r="A23" s="30" t="s">
        <v>185</v>
      </c>
      <c r="B23" s="30"/>
      <c r="D23" s="9">
        <v>0</v>
      </c>
      <c r="F23" s="9">
        <v>0</v>
      </c>
      <c r="H23" s="9">
        <v>0</v>
      </c>
      <c r="J23" s="9">
        <v>0</v>
      </c>
      <c r="L23" s="9">
        <v>43758041415</v>
      </c>
      <c r="N23" s="9">
        <v>0</v>
      </c>
      <c r="P23" s="9">
        <v>72637500</v>
      </c>
      <c r="R23" s="9">
        <v>43830678915</v>
      </c>
    </row>
    <row r="24" spans="1:18" ht="21.75" customHeight="1" x14ac:dyDescent="0.2">
      <c r="A24" s="30" t="s">
        <v>186</v>
      </c>
      <c r="B24" s="30"/>
      <c r="D24" s="9">
        <v>0</v>
      </c>
      <c r="F24" s="9">
        <v>0</v>
      </c>
      <c r="H24" s="9">
        <v>0</v>
      </c>
      <c r="J24" s="9">
        <v>0</v>
      </c>
      <c r="L24" s="9">
        <v>1152880841391</v>
      </c>
      <c r="N24" s="9">
        <v>0</v>
      </c>
      <c r="P24" s="9">
        <v>-374731826418</v>
      </c>
      <c r="R24" s="9">
        <v>778149014973</v>
      </c>
    </row>
    <row r="25" spans="1:18" ht="21.75" customHeight="1" x14ac:dyDescent="0.2">
      <c r="A25" s="30" t="s">
        <v>187</v>
      </c>
      <c r="B25" s="30"/>
      <c r="D25" s="9">
        <v>0</v>
      </c>
      <c r="F25" s="9">
        <v>0</v>
      </c>
      <c r="H25" s="9">
        <v>0</v>
      </c>
      <c r="J25" s="9">
        <v>0</v>
      </c>
      <c r="L25" s="9">
        <v>27228056300</v>
      </c>
      <c r="N25" s="9">
        <v>0</v>
      </c>
      <c r="P25" s="9">
        <v>28872068448</v>
      </c>
      <c r="R25" s="9">
        <v>56100124748</v>
      </c>
    </row>
    <row r="26" spans="1:18" ht="21.75" customHeight="1" x14ac:dyDescent="0.2">
      <c r="A26" s="30" t="s">
        <v>81</v>
      </c>
      <c r="B26" s="30"/>
      <c r="D26" s="9">
        <v>44720462373</v>
      </c>
      <c r="F26" s="9">
        <v>-30024857007</v>
      </c>
      <c r="H26" s="9">
        <v>0</v>
      </c>
      <c r="J26" s="9">
        <v>14695605366</v>
      </c>
      <c r="L26" s="9">
        <v>184449428527</v>
      </c>
      <c r="N26" s="9">
        <v>120778189928</v>
      </c>
      <c r="P26" s="9">
        <v>545074360</v>
      </c>
      <c r="R26" s="9">
        <v>305772692815</v>
      </c>
    </row>
    <row r="27" spans="1:18" ht="21.75" customHeight="1" x14ac:dyDescent="0.2">
      <c r="A27" s="30" t="s">
        <v>87</v>
      </c>
      <c r="B27" s="30"/>
      <c r="D27" s="9">
        <v>9807165654</v>
      </c>
      <c r="F27" s="9">
        <v>-10727647660</v>
      </c>
      <c r="H27" s="9">
        <v>0</v>
      </c>
      <c r="J27" s="9">
        <v>-920482006</v>
      </c>
      <c r="L27" s="9">
        <v>82868011511</v>
      </c>
      <c r="N27" s="9">
        <v>-19955507688</v>
      </c>
      <c r="P27" s="9">
        <v>-222159726</v>
      </c>
      <c r="R27" s="9">
        <v>62690344097</v>
      </c>
    </row>
    <row r="28" spans="1:18" ht="21.75" customHeight="1" x14ac:dyDescent="0.2">
      <c r="A28" s="30" t="s">
        <v>188</v>
      </c>
      <c r="B28" s="30"/>
      <c r="D28" s="9">
        <v>0</v>
      </c>
      <c r="F28" s="9">
        <v>0</v>
      </c>
      <c r="H28" s="9">
        <v>0</v>
      </c>
      <c r="J28" s="9">
        <v>0</v>
      </c>
      <c r="L28" s="9">
        <v>16601765011</v>
      </c>
      <c r="N28" s="9">
        <v>0</v>
      </c>
      <c r="P28" s="9">
        <v>14810000092</v>
      </c>
      <c r="R28" s="9">
        <v>31411765103</v>
      </c>
    </row>
    <row r="29" spans="1:18" ht="21.75" customHeight="1" x14ac:dyDescent="0.2">
      <c r="A29" s="30" t="s">
        <v>84</v>
      </c>
      <c r="B29" s="30"/>
      <c r="D29" s="9">
        <v>6071847640</v>
      </c>
      <c r="F29" s="9">
        <v>-386897461</v>
      </c>
      <c r="H29" s="9">
        <v>0</v>
      </c>
      <c r="J29" s="9">
        <v>5684950179</v>
      </c>
      <c r="L29" s="9">
        <v>51765228627</v>
      </c>
      <c r="N29" s="9">
        <v>1531469122</v>
      </c>
      <c r="P29" s="9">
        <v>-93982963</v>
      </c>
      <c r="R29" s="9">
        <v>53202714786</v>
      </c>
    </row>
    <row r="30" spans="1:18" ht="21.75" customHeight="1" x14ac:dyDescent="0.2">
      <c r="A30" s="30" t="s">
        <v>189</v>
      </c>
      <c r="B30" s="30"/>
      <c r="D30" s="9">
        <v>0</v>
      </c>
      <c r="F30" s="9">
        <v>0</v>
      </c>
      <c r="H30" s="9">
        <v>0</v>
      </c>
      <c r="J30" s="9">
        <v>0</v>
      </c>
      <c r="L30" s="9">
        <v>131833798</v>
      </c>
      <c r="N30" s="9">
        <v>0</v>
      </c>
      <c r="P30" s="9">
        <v>48397641</v>
      </c>
      <c r="R30" s="9">
        <v>180231439</v>
      </c>
    </row>
    <row r="31" spans="1:18" ht="21.75" customHeight="1" x14ac:dyDescent="0.2">
      <c r="A31" s="30" t="s">
        <v>190</v>
      </c>
      <c r="B31" s="30"/>
      <c r="D31" s="9">
        <v>0</v>
      </c>
      <c r="F31" s="9">
        <v>0</v>
      </c>
      <c r="H31" s="9">
        <v>0</v>
      </c>
      <c r="J31" s="9">
        <v>0</v>
      </c>
      <c r="L31" s="9">
        <v>22432218606</v>
      </c>
      <c r="N31" s="9">
        <v>0</v>
      </c>
      <c r="P31" s="9">
        <v>9086724500</v>
      </c>
      <c r="R31" s="9">
        <v>31518943106</v>
      </c>
    </row>
    <row r="32" spans="1:18" ht="21.75" customHeight="1" x14ac:dyDescent="0.2">
      <c r="A32" s="30" t="s">
        <v>60</v>
      </c>
      <c r="B32" s="30"/>
      <c r="D32" s="9">
        <v>38143447176</v>
      </c>
      <c r="F32" s="9">
        <v>0</v>
      </c>
      <c r="H32" s="9">
        <v>0</v>
      </c>
      <c r="J32" s="9">
        <v>38143447176</v>
      </c>
      <c r="L32" s="9">
        <v>192327906842</v>
      </c>
      <c r="N32" s="9">
        <v>-362500000</v>
      </c>
      <c r="P32" s="9">
        <v>0</v>
      </c>
      <c r="R32" s="9">
        <v>191965406842</v>
      </c>
    </row>
    <row r="33" spans="1:18" ht="21.75" customHeight="1" x14ac:dyDescent="0.2">
      <c r="A33" s="30" t="s">
        <v>92</v>
      </c>
      <c r="B33" s="30"/>
      <c r="D33" s="9">
        <v>29165919429</v>
      </c>
      <c r="F33" s="9">
        <v>0</v>
      </c>
      <c r="H33" s="9">
        <v>0</v>
      </c>
      <c r="J33" s="9">
        <v>29165919429</v>
      </c>
      <c r="L33" s="9">
        <v>32845877995</v>
      </c>
      <c r="N33" s="9">
        <v>-271875000</v>
      </c>
      <c r="P33" s="9">
        <v>0</v>
      </c>
      <c r="R33" s="9">
        <v>32574002995</v>
      </c>
    </row>
    <row r="34" spans="1:18" ht="21.75" customHeight="1" x14ac:dyDescent="0.2">
      <c r="A34" s="30" t="s">
        <v>89</v>
      </c>
      <c r="B34" s="30"/>
      <c r="D34" s="9">
        <v>8798123830</v>
      </c>
      <c r="F34" s="9">
        <v>0</v>
      </c>
      <c r="H34" s="9">
        <v>0</v>
      </c>
      <c r="J34" s="9">
        <v>8798123830</v>
      </c>
      <c r="L34" s="9">
        <v>76574145478</v>
      </c>
      <c r="N34" s="9">
        <v>41097549719</v>
      </c>
      <c r="P34" s="9">
        <v>0</v>
      </c>
      <c r="R34" s="9">
        <v>117671695197</v>
      </c>
    </row>
    <row r="35" spans="1:18" ht="21.75" customHeight="1" x14ac:dyDescent="0.2">
      <c r="A35" s="30" t="s">
        <v>69</v>
      </c>
      <c r="B35" s="30"/>
      <c r="D35" s="9">
        <v>58688617970</v>
      </c>
      <c r="F35" s="9">
        <v>0</v>
      </c>
      <c r="H35" s="9">
        <v>0</v>
      </c>
      <c r="J35" s="9">
        <v>58688617970</v>
      </c>
      <c r="L35" s="9">
        <v>419940993044</v>
      </c>
      <c r="N35" s="9">
        <v>-299945625000</v>
      </c>
      <c r="P35" s="9">
        <v>0</v>
      </c>
      <c r="R35" s="9">
        <v>119995368044</v>
      </c>
    </row>
    <row r="36" spans="1:18" ht="21.75" customHeight="1" x14ac:dyDescent="0.2">
      <c r="A36" s="30" t="s">
        <v>72</v>
      </c>
      <c r="B36" s="30"/>
      <c r="D36" s="9">
        <v>18600023150</v>
      </c>
      <c r="F36" s="9">
        <v>95462894214</v>
      </c>
      <c r="H36" s="9">
        <v>0</v>
      </c>
      <c r="J36" s="9">
        <v>114062917364</v>
      </c>
      <c r="L36" s="9">
        <v>138519928144</v>
      </c>
      <c r="N36" s="9">
        <v>-50138910674</v>
      </c>
      <c r="P36" s="9">
        <v>0</v>
      </c>
      <c r="R36" s="9">
        <v>88381017470</v>
      </c>
    </row>
    <row r="37" spans="1:18" ht="21.75" customHeight="1" x14ac:dyDescent="0.2">
      <c r="A37" s="30" t="s">
        <v>78</v>
      </c>
      <c r="B37" s="30"/>
      <c r="D37" s="9">
        <v>15907896210</v>
      </c>
      <c r="F37" s="9">
        <v>0</v>
      </c>
      <c r="H37" s="9">
        <v>0</v>
      </c>
      <c r="J37" s="9">
        <v>15907896210</v>
      </c>
      <c r="L37" s="9">
        <v>135133458927</v>
      </c>
      <c r="N37" s="9">
        <v>0</v>
      </c>
      <c r="P37" s="9">
        <v>0</v>
      </c>
      <c r="R37" s="9">
        <v>135133458927</v>
      </c>
    </row>
    <row r="38" spans="1:18" ht="21.75" customHeight="1" x14ac:dyDescent="0.2">
      <c r="A38" s="30" t="s">
        <v>75</v>
      </c>
      <c r="B38" s="30"/>
      <c r="D38" s="9">
        <v>3719304134</v>
      </c>
      <c r="F38" s="9">
        <v>0</v>
      </c>
      <c r="H38" s="9">
        <v>0</v>
      </c>
      <c r="J38" s="9">
        <v>3719304134</v>
      </c>
      <c r="L38" s="9">
        <v>33951120225</v>
      </c>
      <c r="N38" s="9">
        <v>-5353709463</v>
      </c>
      <c r="P38" s="9">
        <v>0</v>
      </c>
      <c r="R38" s="9">
        <v>28597410762</v>
      </c>
    </row>
    <row r="39" spans="1:18" ht="21.75" customHeight="1" x14ac:dyDescent="0.2">
      <c r="A39" s="30" t="s">
        <v>98</v>
      </c>
      <c r="B39" s="30"/>
      <c r="D39" s="9">
        <v>38633601785</v>
      </c>
      <c r="F39" s="9">
        <v>-121503180555</v>
      </c>
      <c r="H39" s="9">
        <v>0</v>
      </c>
      <c r="J39" s="9">
        <v>-82869578770</v>
      </c>
      <c r="L39" s="9">
        <v>278380948415</v>
      </c>
      <c r="N39" s="9">
        <v>-172096694819</v>
      </c>
      <c r="P39" s="9">
        <v>0</v>
      </c>
      <c r="R39" s="9">
        <v>106284253596</v>
      </c>
    </row>
    <row r="40" spans="1:18" ht="21.75" customHeight="1" x14ac:dyDescent="0.2">
      <c r="A40" s="30" t="s">
        <v>66</v>
      </c>
      <c r="B40" s="30"/>
      <c r="D40" s="9">
        <v>1583070</v>
      </c>
      <c r="F40" s="9">
        <v>0</v>
      </c>
      <c r="H40" s="9">
        <v>0</v>
      </c>
      <c r="J40" s="9">
        <v>1583070</v>
      </c>
      <c r="L40" s="9">
        <v>14086038</v>
      </c>
      <c r="N40" s="9">
        <v>0</v>
      </c>
      <c r="P40" s="9">
        <v>0</v>
      </c>
      <c r="R40" s="9">
        <v>14086038</v>
      </c>
    </row>
    <row r="41" spans="1:18" ht="21.75" customHeight="1" x14ac:dyDescent="0.2">
      <c r="A41" s="30" t="s">
        <v>46</v>
      </c>
      <c r="B41" s="30"/>
      <c r="D41" s="9">
        <v>0</v>
      </c>
      <c r="F41" s="9">
        <v>211611638</v>
      </c>
      <c r="H41" s="9">
        <v>0</v>
      </c>
      <c r="J41" s="9">
        <v>211611638</v>
      </c>
      <c r="L41" s="9">
        <v>0</v>
      </c>
      <c r="N41" s="9">
        <v>1553892941</v>
      </c>
      <c r="P41" s="9">
        <v>0</v>
      </c>
      <c r="R41" s="9">
        <v>1553892941</v>
      </c>
    </row>
    <row r="42" spans="1:18" ht="21.75" customHeight="1" x14ac:dyDescent="0.2">
      <c r="A42" s="30" t="s">
        <v>52</v>
      </c>
      <c r="B42" s="30"/>
      <c r="D42" s="9">
        <v>0</v>
      </c>
      <c r="F42" s="9">
        <v>1956175909</v>
      </c>
      <c r="H42" s="9">
        <v>0</v>
      </c>
      <c r="J42" s="9">
        <v>1956175909</v>
      </c>
      <c r="L42" s="9">
        <v>0</v>
      </c>
      <c r="N42" s="9">
        <v>23276453998</v>
      </c>
      <c r="P42" s="9">
        <v>0</v>
      </c>
      <c r="R42" s="9">
        <v>23276453998</v>
      </c>
    </row>
    <row r="43" spans="1:18" ht="21.75" customHeight="1" x14ac:dyDescent="0.2">
      <c r="A43" s="30" t="s">
        <v>49</v>
      </c>
      <c r="B43" s="30"/>
      <c r="D43" s="9">
        <v>0</v>
      </c>
      <c r="F43" s="9">
        <v>395528298</v>
      </c>
      <c r="H43" s="9">
        <v>0</v>
      </c>
      <c r="J43" s="9">
        <v>395528298</v>
      </c>
      <c r="L43" s="9">
        <v>0</v>
      </c>
      <c r="N43" s="9">
        <v>2173885381</v>
      </c>
      <c r="P43" s="9">
        <v>0</v>
      </c>
      <c r="R43" s="9">
        <v>2173885381</v>
      </c>
    </row>
    <row r="44" spans="1:18" ht="21.75" customHeight="1" x14ac:dyDescent="0.2">
      <c r="A44" s="30" t="s">
        <v>55</v>
      </c>
      <c r="B44" s="30"/>
      <c r="D44" s="9">
        <v>0</v>
      </c>
      <c r="F44" s="9">
        <v>938520862</v>
      </c>
      <c r="H44" s="9">
        <v>0</v>
      </c>
      <c r="J44" s="9">
        <v>938520862</v>
      </c>
      <c r="L44" s="9">
        <v>0</v>
      </c>
      <c r="N44" s="9">
        <v>5129518471</v>
      </c>
      <c r="P44" s="9">
        <v>0</v>
      </c>
      <c r="R44" s="9">
        <v>5129518471</v>
      </c>
    </row>
    <row r="45" spans="1:18" ht="21.75" customHeight="1" x14ac:dyDescent="0.2">
      <c r="A45" s="30" t="s">
        <v>57</v>
      </c>
      <c r="B45" s="30"/>
      <c r="D45" s="9">
        <v>0</v>
      </c>
      <c r="F45" s="9">
        <v>163470365</v>
      </c>
      <c r="H45" s="9">
        <v>0</v>
      </c>
      <c r="J45" s="9">
        <v>163470365</v>
      </c>
      <c r="L45" s="9">
        <v>0</v>
      </c>
      <c r="N45" s="9">
        <v>2225950303</v>
      </c>
      <c r="P45" s="9">
        <v>0</v>
      </c>
      <c r="R45" s="9">
        <v>2225950303</v>
      </c>
    </row>
    <row r="46" spans="1:18" ht="21.75" customHeight="1" x14ac:dyDescent="0.2">
      <c r="A46" s="30" t="s">
        <v>43</v>
      </c>
      <c r="B46" s="30"/>
      <c r="D46" s="9">
        <v>0</v>
      </c>
      <c r="F46" s="9">
        <v>19836404</v>
      </c>
      <c r="H46" s="9">
        <v>0</v>
      </c>
      <c r="J46" s="9">
        <v>19836404</v>
      </c>
      <c r="L46" s="9">
        <v>0</v>
      </c>
      <c r="N46" s="9">
        <v>258704895</v>
      </c>
      <c r="P46" s="9">
        <v>0</v>
      </c>
      <c r="R46" s="9">
        <v>258704895</v>
      </c>
    </row>
    <row r="47" spans="1:18" ht="21.75" customHeight="1" x14ac:dyDescent="0.2">
      <c r="A47" s="32" t="s">
        <v>36</v>
      </c>
      <c r="B47" s="32"/>
      <c r="D47" s="12">
        <v>0</v>
      </c>
      <c r="F47" s="12">
        <v>8690769888</v>
      </c>
      <c r="H47" s="12">
        <v>0</v>
      </c>
      <c r="J47" s="12">
        <v>8690769888</v>
      </c>
      <c r="L47" s="12">
        <v>0</v>
      </c>
      <c r="N47" s="12">
        <v>176501422799</v>
      </c>
      <c r="P47" s="12">
        <v>0</v>
      </c>
      <c r="R47" s="12">
        <v>176501422799</v>
      </c>
    </row>
    <row r="48" spans="1:18" ht="21.75" customHeight="1" x14ac:dyDescent="0.2">
      <c r="A48" s="34" t="s">
        <v>26</v>
      </c>
      <c r="B48" s="34"/>
      <c r="D48" s="15">
        <v>674788392549</v>
      </c>
      <c r="F48" s="15">
        <v>-284589118960</v>
      </c>
      <c r="H48" s="15">
        <v>-1068546327212</v>
      </c>
      <c r="J48" s="15">
        <v>-678347053623</v>
      </c>
      <c r="L48" s="15">
        <v>6809502490409</v>
      </c>
      <c r="N48" s="15">
        <v>-600066469635</v>
      </c>
      <c r="P48" s="15">
        <v>-1328399240201</v>
      </c>
      <c r="R48" s="15">
        <v>4881036780573</v>
      </c>
    </row>
  </sheetData>
  <mergeCells count="47">
    <mergeCell ref="A48:B48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صورت وضعیت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Ehsan aghamohammadi</cp:lastModifiedBy>
  <dcterms:created xsi:type="dcterms:W3CDTF">2024-09-24T10:32:34Z</dcterms:created>
  <dcterms:modified xsi:type="dcterms:W3CDTF">2024-09-24T11:32:50Z</dcterms:modified>
</cp:coreProperties>
</file>