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3\"/>
    </mc:Choice>
  </mc:AlternateContent>
  <xr:revisionPtr revIDLastSave="0" documentId="13_ncr:1_{BFD1376A-2038-4E81-8DC5-7C49903DC664}" xr6:coauthVersionLast="47" xr6:coauthVersionMax="47" xr10:uidLastSave="{00000000-0000-0000-0000-000000000000}"/>
  <bookViews>
    <workbookView xWindow="-120" yWindow="-120" windowWidth="29040" windowHeight="15840" tabRatio="934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Print_Area" localSheetId="0">سهام!$A$1:$Y$13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1" l="1"/>
  <c r="G15" i="11"/>
  <c r="G14" i="11"/>
  <c r="E14" i="11"/>
  <c r="K53" i="7"/>
  <c r="K54" i="7"/>
  <c r="K55" i="7"/>
  <c r="K56" i="7"/>
  <c r="K57" i="7"/>
  <c r="K58" i="7"/>
  <c r="K52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8" i="7"/>
  <c r="C10" i="15"/>
  <c r="E10" i="15"/>
  <c r="G10" i="15"/>
  <c r="E10" i="14"/>
  <c r="C10" i="14"/>
  <c r="E30" i="13"/>
  <c r="G30" i="13"/>
  <c r="C44" i="12"/>
  <c r="E44" i="12"/>
  <c r="G44" i="12"/>
  <c r="I44" i="12"/>
  <c r="K44" i="12"/>
  <c r="M44" i="12"/>
  <c r="Q44" i="12"/>
  <c r="O44" i="12"/>
  <c r="C13" i="11"/>
  <c r="E13" i="11"/>
  <c r="G13" i="11"/>
  <c r="I13" i="11"/>
  <c r="K13" i="11"/>
  <c r="M13" i="11"/>
  <c r="O13" i="11"/>
  <c r="Q13" i="11"/>
  <c r="S13" i="11"/>
  <c r="U13" i="11"/>
  <c r="C26" i="10"/>
  <c r="E26" i="10"/>
  <c r="G26" i="10"/>
  <c r="I26" i="10"/>
  <c r="K26" i="10"/>
  <c r="M26" i="10"/>
  <c r="Q26" i="10"/>
  <c r="O26" i="10"/>
  <c r="C33" i="9"/>
  <c r="E33" i="9"/>
  <c r="G33" i="9"/>
  <c r="I33" i="9"/>
  <c r="M33" i="9"/>
  <c r="O33" i="9"/>
  <c r="Q33" i="9"/>
  <c r="K33" i="9"/>
  <c r="I59" i="7"/>
  <c r="O59" i="7"/>
  <c r="G59" i="7"/>
  <c r="K59" i="7"/>
  <c r="M59" i="7"/>
  <c r="Q59" i="7"/>
  <c r="K34" i="6"/>
  <c r="M34" i="6"/>
  <c r="O34" i="6"/>
  <c r="Q34" i="6"/>
  <c r="S34" i="6"/>
  <c r="Y13" i="1"/>
  <c r="W13" i="1"/>
  <c r="U13" i="1"/>
  <c r="S13" i="1"/>
  <c r="Q13" i="1"/>
  <c r="O13" i="1"/>
  <c r="M13" i="1"/>
  <c r="G13" i="1"/>
  <c r="E13" i="1"/>
  <c r="C13" i="1"/>
  <c r="I13" i="1"/>
  <c r="K13" i="1"/>
  <c r="AG34" i="3"/>
  <c r="K34" i="3"/>
  <c r="M34" i="3"/>
  <c r="O34" i="3"/>
  <c r="Q34" i="3"/>
  <c r="S34" i="3"/>
  <c r="W34" i="3"/>
  <c r="U34" i="3"/>
  <c r="Y34" i="3"/>
  <c r="AA34" i="3"/>
  <c r="AC34" i="3"/>
  <c r="AE34" i="3"/>
</calcChain>
</file>

<file path=xl/sharedStrings.xml><?xml version="1.0" encoding="utf-8"?>
<sst xmlns="http://schemas.openxmlformats.org/spreadsheetml/2006/main" count="788" uniqueCount="239">
  <si>
    <t>صندوق سرمایه‌گذاری در اوراق بهادار با درآمد ثابت نگین سامان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</si>
  <si>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</si>
  <si>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</si>
  <si>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</si>
  <si>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</si>
  <si>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</si>
  <si>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</si>
  <si>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</si>
  <si>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</si>
  <si>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</si>
  <si>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</si>
  <si>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</si>
  <si>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</si>
  <si>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</si>
  <si>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</si>
  <si>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سامان</t>
  </si>
  <si>
    <t>پیشگامان فن آوری و دانش آرامیس</t>
  </si>
  <si>
    <t>صندوق س تجارت شاخصی کاردان</t>
  </si>
  <si>
    <t>صندوق سرمایه‌گذاری نیکی گستران</t>
  </si>
  <si>
    <t>تعداد اوراق تبعی</t>
  </si>
  <si>
    <t>قیمت اعمال</t>
  </si>
  <si>
    <t>تاریخ اعمال</t>
  </si>
  <si>
    <t>نرخ موثر</t>
  </si>
  <si>
    <t>اختیار ف.ت. بساما-18943-030201</t>
  </si>
  <si>
    <t>1403/02/01</t>
  </si>
  <si>
    <t/>
  </si>
  <si>
    <t>اطلاعات اوراق بهادار با درآمد ثابت</t>
  </si>
  <si>
    <t>نام اوراق</t>
  </si>
  <si>
    <t>تاریخ انتشار</t>
  </si>
  <si>
    <t>تاریخ سر رسید</t>
  </si>
  <si>
    <t>نرخ سود</t>
  </si>
  <si>
    <t>قیمت بازار هر ورقه</t>
  </si>
  <si>
    <t>اجاره تابان کاردان14041015</t>
  </si>
  <si>
    <t>1400/10/15</t>
  </si>
  <si>
    <t>1404/10/15</t>
  </si>
  <si>
    <t>اسنادخزانه-م7بودجه00-030912</t>
  </si>
  <si>
    <t>1400/04/14</t>
  </si>
  <si>
    <t>1403/09/12</t>
  </si>
  <si>
    <t>صکوک اجاره فولاد512-بدون ضامن</t>
  </si>
  <si>
    <t>1401/12/24</t>
  </si>
  <si>
    <t>1405/12/24</t>
  </si>
  <si>
    <t>صکوک اجاره ملی412-6 ماهه18%</t>
  </si>
  <si>
    <t>1400/12/23</t>
  </si>
  <si>
    <t>1404/12/22</t>
  </si>
  <si>
    <t>صکوک منفعت نفت1312-6ماهه 18/5%</t>
  </si>
  <si>
    <t>1399/12/17</t>
  </si>
  <si>
    <t>1403/12/17</t>
  </si>
  <si>
    <t>مرابحه اکتوور کو-کاردان070612</t>
  </si>
  <si>
    <t>1402/06/12</t>
  </si>
  <si>
    <t>1407/06/12</t>
  </si>
  <si>
    <t>مرابحه ذوب و نوردکرمان14060814</t>
  </si>
  <si>
    <t>1401/08/14</t>
  </si>
  <si>
    <t>1406/08/14</t>
  </si>
  <si>
    <t>مرابحه عام دولت102-ش.خ031211</t>
  </si>
  <si>
    <t>1400/12/11</t>
  </si>
  <si>
    <t>1403/12/11</t>
  </si>
  <si>
    <t>مرابحه عام دولت118-ش.خ060725</t>
  </si>
  <si>
    <t>1401/07/25</t>
  </si>
  <si>
    <t>1406/07/25</t>
  </si>
  <si>
    <t>مرابحه عام دولت138-ش.خ031004</t>
  </si>
  <si>
    <t>1402/07/04</t>
  </si>
  <si>
    <t>1403/10/04</t>
  </si>
  <si>
    <t>مرابحه عام دولت140-ش.خ050504</t>
  </si>
  <si>
    <t>1405/05/04</t>
  </si>
  <si>
    <t>مرابحه عام دولت145-ش.خ050707</t>
  </si>
  <si>
    <t>1402/09/07</t>
  </si>
  <si>
    <t>1405/07/07</t>
  </si>
  <si>
    <t>مرابحه عام دولت3-ش.خ 0303</t>
  </si>
  <si>
    <t>1399/03/27</t>
  </si>
  <si>
    <t>1403/03/27</t>
  </si>
  <si>
    <t>مرابحه عام دولت4-ش.خ 0302</t>
  </si>
  <si>
    <t>1399/05/26</t>
  </si>
  <si>
    <t>1403/02/26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</si>
  <si>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</si>
  <si>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</si>
  <si>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</si>
  <si>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</si>
  <si>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</si>
  <si>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</si>
  <si>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دولت96-ش.خ030414</t>
  </si>
  <si>
    <t>1400/10/14</t>
  </si>
  <si>
    <t>1403/04/14</t>
  </si>
  <si>
    <t>مشارکت ش اسلامشهر312-3ماهه18%</t>
  </si>
  <si>
    <t>1399/12/26</t>
  </si>
  <si>
    <t>1403/12/26</t>
  </si>
  <si>
    <t>مشارکت ش کرج0312-سه ماهه18%</t>
  </si>
  <si>
    <t>1399/12/28</t>
  </si>
  <si>
    <t>1403/12/28</t>
  </si>
  <si>
    <t>اسناد خزانه-م7بودجه02-040910</t>
  </si>
  <si>
    <t>1402/12/20</t>
  </si>
  <si>
    <t>1404/09/09</t>
  </si>
  <si>
    <t>اسنادخزانه-م7بودجه01-040714</t>
  </si>
  <si>
    <t>1401/12/10</t>
  </si>
  <si>
    <t>1404/07/13</t>
  </si>
  <si>
    <t>اسنادخزانه-م9بودجه01-040826</t>
  </si>
  <si>
    <t>1401/12/28</t>
  </si>
  <si>
    <t>1403/08/26</t>
  </si>
  <si>
    <t>اسنادخزانه-م6بودجه01-030814</t>
  </si>
  <si>
    <t>1403/08/14</t>
  </si>
  <si>
    <t>اسنادخزانه-م6بودجه00-030723</t>
  </si>
  <si>
    <t>1400/02/22</t>
  </si>
  <si>
    <t>1403/07/23</t>
  </si>
  <si>
    <t>مرابحه لورچ 080202</t>
  </si>
  <si>
    <t>1403/02/02</t>
  </si>
  <si>
    <t>1408/02/02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</si>
  <si>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</si>
  <si>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</si>
  <si>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</si>
  <si>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</si>
  <si>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</si>
  <si>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</si>
  <si>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</si>
  <si>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</si>
  <si>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</si>
  <si>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</si>
  <si>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</si>
  <si>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</si>
  <si>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</si>
  <si>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</si>
  <si>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</si>
  <si>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</si>
  <si>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</si>
  <si>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</si>
  <si>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</si>
  <si>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</si>
  <si>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</si>
  <si>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</si>
  <si>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</si>
  <si>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</si>
  <si>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</si>
  <si>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</si>
  <si>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</si>
  <si>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</si>
  <si>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</si>
  <si>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</si>
  <si>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</si>
  <si>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</si>
  <si>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</si>
  <si>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</si>
  <si>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</si>
  <si>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</si>
  <si>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</si>
  <si>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رفاه سعادت آباد</t>
  </si>
  <si>
    <t>332043253</t>
  </si>
  <si>
    <t>1401/02/05</t>
  </si>
  <si>
    <t>بانک پارسیان پاچنار</t>
  </si>
  <si>
    <t>47001229024602</t>
  </si>
  <si>
    <t>1401/04/07</t>
  </si>
  <si>
    <t>بانک خاورمیانه مهستان</t>
  </si>
  <si>
    <t>1005-10-810-707074711</t>
  </si>
  <si>
    <t>1401/06/15</t>
  </si>
  <si>
    <t>بانک مسکن داودیه</t>
  </si>
  <si>
    <t>4110001908030</t>
  </si>
  <si>
    <t>1402/03/29</t>
  </si>
  <si>
    <t>بانک ملت سازمان صنایع ملی</t>
  </si>
  <si>
    <t>9911121134</t>
  </si>
  <si>
    <t>بانک تجارت مطهری - مهرداد</t>
  </si>
  <si>
    <t>47902128905</t>
  </si>
  <si>
    <t>سپرده بلند مدت</t>
  </si>
  <si>
    <t>1402/12/13</t>
  </si>
  <si>
    <t>بانک آینده سهروردی جنوبی</t>
  </si>
  <si>
    <t>0203897413002</t>
  </si>
  <si>
    <t>1402/12/26</t>
  </si>
  <si>
    <t>0405703299006</t>
  </si>
  <si>
    <t>0304280136007</t>
  </si>
  <si>
    <t>قرض الحسنه</t>
  </si>
  <si>
    <t>بانک پاسارگاد بهزادی</t>
  </si>
  <si>
    <t xml:space="preserve"> 378-307-14681876--2</t>
  </si>
  <si>
    <t>378-307-14681876-3</t>
  </si>
  <si>
    <t>1403/01/05</t>
  </si>
  <si>
    <t>موسسه اعتباری ملل فاطمی</t>
  </si>
  <si>
    <t>519-11-213-000000963</t>
  </si>
  <si>
    <t>1403/01/21</t>
  </si>
  <si>
    <t xml:space="preserve">موسسه اعتباری ملل فاطمی	</t>
  </si>
  <si>
    <t>60345000000594</t>
  </si>
  <si>
    <t>بانک ملت پالایشگاه تهران</t>
  </si>
  <si>
    <t>9134226551</t>
  </si>
  <si>
    <t>1403/02/03</t>
  </si>
  <si>
    <t xml:space="preserve">بانک ملت پالایشگاه تهران	</t>
  </si>
  <si>
    <t>9134234873</t>
  </si>
  <si>
    <t>بانک تجارت مطهری مهرداد</t>
  </si>
  <si>
    <t>047960251519</t>
  </si>
  <si>
    <t>1403/02/04</t>
  </si>
  <si>
    <t>9182716667</t>
  </si>
  <si>
    <t>1403/02/08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</si>
  <si>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</si>
  <si>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</si>
  <si>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</si>
  <si>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</si>
  <si>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</si>
  <si>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</si>
  <si>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</si>
  <si>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</si>
  <si>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دولت146-ش.خ040514</t>
  </si>
  <si>
    <t>1404/05/13</t>
  </si>
  <si>
    <t>مرابحه عام دولت100-ش.خ021127</t>
  </si>
  <si>
    <t>1402/11/27</t>
  </si>
  <si>
    <t>مرابحه عام دولت139-ش.خ040804</t>
  </si>
  <si>
    <t>1404/08/03</t>
  </si>
  <si>
    <t>مرابحه عام دولت126-ش.خ031223</t>
  </si>
  <si>
    <t>1403/12/23</t>
  </si>
  <si>
    <t>مشارکت ش اصفهان306-3ماهه18%</t>
  </si>
  <si>
    <t>1403/06/31</t>
  </si>
  <si>
    <t>مرابحه ش. دبش سبز گستر14060717</t>
  </si>
  <si>
    <t>1406/07/17</t>
  </si>
  <si>
    <t>مرابحه عام دولت107-ش.خ030724</t>
  </si>
  <si>
    <t>1403/07/24</t>
  </si>
  <si>
    <t>صکوک مرابحه دعبید12-3ماهه18%</t>
  </si>
  <si>
    <t>1404/12/24</t>
  </si>
  <si>
    <t>مرابحه عام دولت94-ش.خ030816</t>
  </si>
  <si>
    <t>1403/08/16</t>
  </si>
  <si>
    <t>مرابحه عام دولت3-ش.خ0211</t>
  </si>
  <si>
    <t>1402/11/13</t>
  </si>
  <si>
    <t>بانک تجارت پالایشگاه تهران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</si>
  <si>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</si>
  <si>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</si>
  <si>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</si>
  <si>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</si>
  <si>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طلا کیمیا زرین کاردان</t>
  </si>
  <si>
    <t>سرمایه‌گذاری‌ ملی‌ایران‌</t>
  </si>
  <si>
    <t>سلف موازی متانول بوشهر 025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</si>
  <si>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</si>
  <si>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</si>
  <si>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</si>
  <si>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</si>
  <si>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</si>
  <si>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</si>
  <si>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</si>
  <si>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</si>
  <si>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</si>
  <si>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6501926831</t>
  </si>
  <si>
    <t>9940323255</t>
  </si>
  <si>
    <t>9953212704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</si>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</sst>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3" fontId="1" fillId="0" borderId="2" xfId="0" applyNumberFormat="1" applyFont="1" applyBorder="1"/>
    <xf numFmtId="10" fontId="1" fillId="0" borderId="0" xfId="0" applyNumberFormat="1" applyFont="1"/>
    <xf numFmtId="10" fontId="1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9"/>
  <sheetViews>
    <sheetView rightToLeft="1" tabSelected="1" view="pageBreakPreview" zoomScaleNormal="100" zoomScaleSheetLayoutView="100" workbookViewId="0">
      <selection activeCell="C10" sqref="C10:O10"/>
    </sheetView>
  </sheetViews>
  <sheetFormatPr defaultRowHeight="18.75"/>
  <cols>
    <col min="1" max="1" width="27.5703125" style="1" bestFit="1" customWidth="1"/>
    <col min="2" max="2" width="1" style="1" customWidth="1"/>
    <col min="3" max="3" width="12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7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9.855468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0.855468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30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30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6" spans="1:25" ht="30">
      <c r="A6" s="8" t="s">
        <v>3</v>
      </c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</row>
    <row r="7" spans="1:25" ht="30">
      <c r="A7" s="8" t="s">
        <v>3</v>
      </c>
      <c r="C7" s="8" t="s">
        <v>7</v>
      </c>
      <c r="E7" s="8" t="s">
        <v>8</v>
      </c>
      <c r="G7" s="8" t="s">
        <v>9</v>
      </c>
      <c r="I7" s="9" t="s">
        <v>10</v>
      </c>
      <c r="J7" s="9" t="s">
        <v>10</v>
      </c>
      <c r="K7" s="9" t="s">
        <v>10</v>
      </c>
      <c r="M7" s="9" t="s">
        <v>11</v>
      </c>
      <c r="N7" s="9" t="s">
        <v>11</v>
      </c>
      <c r="O7" s="9" t="s">
        <v>11</v>
      </c>
      <c r="Q7" s="8" t="s">
        <v>7</v>
      </c>
      <c r="S7" s="8" t="s">
        <v>12</v>
      </c>
      <c r="U7" s="8" t="s">
        <v>8</v>
      </c>
      <c r="W7" s="8" t="s">
        <v>9</v>
      </c>
      <c r="Y7" s="8" t="s">
        <v>13</v>
      </c>
    </row>
    <row r="8" spans="1:25" ht="30">
      <c r="A8" s="9" t="s">
        <v>3</v>
      </c>
      <c r="C8" s="9" t="s">
        <v>7</v>
      </c>
      <c r="E8" s="9" t="s">
        <v>8</v>
      </c>
      <c r="G8" s="9" t="s">
        <v>9</v>
      </c>
      <c r="I8" s="9" t="s">
        <v>7</v>
      </c>
      <c r="K8" s="9" t="s">
        <v>8</v>
      </c>
      <c r="M8" s="9" t="s">
        <v>7</v>
      </c>
      <c r="O8" s="9" t="s">
        <v>14</v>
      </c>
      <c r="Q8" s="9" t="s">
        <v>7</v>
      </c>
      <c r="S8" s="9" t="s">
        <v>12</v>
      </c>
      <c r="U8" s="9" t="s">
        <v>8</v>
      </c>
      <c r="W8" s="9" t="s">
        <v>9</v>
      </c>
      <c r="Y8" s="9" t="s">
        <v>13</v>
      </c>
    </row>
    <row r="9" spans="1:25">
      <c r="A9" s="1" t="s">
        <v>15</v>
      </c>
      <c r="C9" s="2">
        <v>59405940</v>
      </c>
      <c r="E9" s="2">
        <v>780238653285</v>
      </c>
      <c r="G9" s="2">
        <v>1118040502680</v>
      </c>
      <c r="I9" s="2">
        <v>0</v>
      </c>
      <c r="K9" s="2">
        <v>0</v>
      </c>
      <c r="M9" s="2">
        <v>0</v>
      </c>
      <c r="O9" s="2">
        <v>0</v>
      </c>
      <c r="Q9" s="2">
        <v>0</v>
      </c>
      <c r="S9" s="2">
        <v>0</v>
      </c>
      <c r="U9" s="2">
        <v>0</v>
      </c>
      <c r="W9" s="2">
        <v>0</v>
      </c>
      <c r="Y9" s="5">
        <v>0</v>
      </c>
    </row>
    <row r="10" spans="1:25">
      <c r="A10" s="1" t="s">
        <v>16</v>
      </c>
      <c r="C10" s="2">
        <v>645520</v>
      </c>
      <c r="E10" s="2">
        <v>2883789322</v>
      </c>
      <c r="G10" s="2">
        <v>4780509712.1999998</v>
      </c>
      <c r="I10" s="2">
        <v>0</v>
      </c>
      <c r="K10" s="2">
        <v>0</v>
      </c>
      <c r="M10" s="2">
        <v>-645520</v>
      </c>
      <c r="O10" s="2">
        <v>4872260521</v>
      </c>
      <c r="Q10" s="2">
        <v>0</v>
      </c>
      <c r="S10" s="2">
        <v>0</v>
      </c>
      <c r="U10" s="2">
        <v>0</v>
      </c>
      <c r="W10" s="2">
        <v>0</v>
      </c>
      <c r="Y10" s="5">
        <v>0</v>
      </c>
    </row>
    <row r="11" spans="1:25">
      <c r="A11" s="1" t="s">
        <v>17</v>
      </c>
      <c r="C11" s="2">
        <v>400000</v>
      </c>
      <c r="E11" s="2">
        <v>138116083749</v>
      </c>
      <c r="G11" s="2">
        <v>142238890500</v>
      </c>
      <c r="I11" s="2">
        <v>0</v>
      </c>
      <c r="K11" s="2">
        <v>0</v>
      </c>
      <c r="M11" s="2">
        <v>0</v>
      </c>
      <c r="O11" s="2">
        <v>0</v>
      </c>
      <c r="Q11" s="2">
        <v>400000</v>
      </c>
      <c r="S11" s="2">
        <v>339500</v>
      </c>
      <c r="U11" s="2">
        <v>138116083749</v>
      </c>
      <c r="W11" s="2">
        <v>135638737500</v>
      </c>
      <c r="Y11" s="5">
        <v>4.7000000000000002E-3</v>
      </c>
    </row>
    <row r="12" spans="1:25">
      <c r="A12" s="1" t="s">
        <v>18</v>
      </c>
      <c r="C12" s="2">
        <v>2000000</v>
      </c>
      <c r="E12" s="2">
        <v>166950000000</v>
      </c>
      <c r="G12" s="2">
        <v>173924000000</v>
      </c>
      <c r="I12" s="2">
        <v>0</v>
      </c>
      <c r="K12" s="2">
        <v>0</v>
      </c>
      <c r="M12" s="2">
        <v>0</v>
      </c>
      <c r="O12" s="2">
        <v>0</v>
      </c>
      <c r="Q12" s="2">
        <v>2000000</v>
      </c>
      <c r="S12" s="2">
        <v>86659</v>
      </c>
      <c r="U12" s="2">
        <v>166950000000</v>
      </c>
      <c r="W12" s="2">
        <v>173318000000</v>
      </c>
      <c r="Y12" s="5">
        <v>6.0000000000000001E-3</v>
      </c>
    </row>
    <row r="13" spans="1:25" ht="19.5" thickBot="1">
      <c r="C13" s="4">
        <f>SUM(C9:C12)</f>
        <v>62451460</v>
      </c>
      <c r="E13" s="4">
        <f>SUM(E9:E12)</f>
        <v>1088188526356</v>
      </c>
      <c r="G13" s="4">
        <f>SUM(G9:G12)</f>
        <v>1438983902892.2</v>
      </c>
      <c r="I13" s="4">
        <f>SUM(I9:I12)</f>
        <v>0</v>
      </c>
      <c r="K13" s="4">
        <f>SUM(K9:K12)</f>
        <v>0</v>
      </c>
      <c r="M13" s="4">
        <f>SUM(M9:M12)</f>
        <v>-645520</v>
      </c>
      <c r="O13" s="4">
        <f>SUM(O9:O12)</f>
        <v>4872260521</v>
      </c>
      <c r="Q13" s="4">
        <f>SUM(Q9:Q12)</f>
        <v>2400000</v>
      </c>
      <c r="S13" s="4">
        <f>SUM(S9:S12)</f>
        <v>426159</v>
      </c>
      <c r="U13" s="4">
        <f>SUM(U9:U12)</f>
        <v>305066083749</v>
      </c>
      <c r="W13" s="4">
        <f>SUM(W9:W12)</f>
        <v>308956737500</v>
      </c>
      <c r="Y13" s="6">
        <f>SUM(Y9:Y12)</f>
        <v>1.0700000000000001E-2</v>
      </c>
    </row>
    <row r="14" spans="1:25" ht="19.5" thickTop="1">
      <c r="E14" s="2"/>
      <c r="U14" s="2"/>
    </row>
    <row r="15" spans="1:25">
      <c r="E15" s="2"/>
    </row>
    <row r="16" spans="1:25">
      <c r="E16" s="2"/>
    </row>
    <row r="17" spans="5:5">
      <c r="E17" s="2"/>
    </row>
    <row r="18" spans="5:5">
      <c r="E18" s="2"/>
    </row>
    <row r="19" spans="5:5">
      <c r="E19" s="2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5"/>
  <sheetViews>
    <sheetView rightToLeft="1" view="pageBreakPreview" zoomScale="60" zoomScaleNormal="100" workbookViewId="0">
      <selection activeCell="E39" sqref="E39:E40"/>
    </sheetView>
  </sheetViews>
  <sheetFormatPr defaultRowHeight="18.75"/>
  <cols>
    <col min="1" max="1" width="31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30">
      <c r="A3" s="7" t="s">
        <v>185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30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17" ht="30">
      <c r="A6" s="8" t="s">
        <v>189</v>
      </c>
      <c r="C6" s="9" t="s">
        <v>187</v>
      </c>
      <c r="D6" s="9" t="s">
        <v>187</v>
      </c>
      <c r="E6" s="9" t="s">
        <v>187</v>
      </c>
      <c r="F6" s="9" t="s">
        <v>187</v>
      </c>
      <c r="G6" s="9" t="s">
        <v>187</v>
      </c>
      <c r="H6" s="9" t="s">
        <v>187</v>
      </c>
      <c r="I6" s="9" t="s">
        <v>187</v>
      </c>
      <c r="K6" s="9" t="s">
        <v>188</v>
      </c>
      <c r="L6" s="9" t="s">
        <v>188</v>
      </c>
      <c r="M6" s="9" t="s">
        <v>188</v>
      </c>
      <c r="N6" s="9" t="s">
        <v>188</v>
      </c>
      <c r="O6" s="9" t="s">
        <v>188</v>
      </c>
      <c r="P6" s="9" t="s">
        <v>188</v>
      </c>
      <c r="Q6" s="9" t="s">
        <v>188</v>
      </c>
    </row>
    <row r="7" spans="1:17" ht="30">
      <c r="A7" s="9" t="s">
        <v>189</v>
      </c>
      <c r="C7" s="9" t="s">
        <v>225</v>
      </c>
      <c r="E7" s="9" t="s">
        <v>222</v>
      </c>
      <c r="G7" s="9" t="s">
        <v>223</v>
      </c>
      <c r="I7" s="9" t="s">
        <v>226</v>
      </c>
      <c r="K7" s="9" t="s">
        <v>225</v>
      </c>
      <c r="M7" s="9" t="s">
        <v>222</v>
      </c>
      <c r="O7" s="9" t="s">
        <v>223</v>
      </c>
      <c r="Q7" s="9" t="s">
        <v>226</v>
      </c>
    </row>
    <row r="8" spans="1:17">
      <c r="A8" s="1" t="s">
        <v>70</v>
      </c>
      <c r="C8" s="2">
        <v>61033224</v>
      </c>
      <c r="E8" s="2">
        <v>0</v>
      </c>
      <c r="G8" s="2">
        <v>96182565</v>
      </c>
      <c r="I8" s="2">
        <v>157215789</v>
      </c>
      <c r="K8" s="2">
        <v>363500187</v>
      </c>
      <c r="M8" s="2">
        <v>0</v>
      </c>
      <c r="O8" s="2">
        <v>96182565</v>
      </c>
      <c r="Q8" s="2">
        <v>459682752</v>
      </c>
    </row>
    <row r="9" spans="1:17">
      <c r="A9" s="1" t="s">
        <v>41</v>
      </c>
      <c r="C9" s="2">
        <v>95489652781</v>
      </c>
      <c r="E9" s="2">
        <v>171977742884</v>
      </c>
      <c r="G9" s="2">
        <v>-14322700</v>
      </c>
      <c r="I9" s="2">
        <v>267453072965</v>
      </c>
      <c r="K9" s="2">
        <v>1684537623873</v>
      </c>
      <c r="M9" s="2">
        <v>-68973577172</v>
      </c>
      <c r="O9" s="2">
        <v>-14322700</v>
      </c>
      <c r="Q9" s="2">
        <v>1615549724001</v>
      </c>
    </row>
    <row r="10" spans="1:17">
      <c r="A10" s="1" t="s">
        <v>38</v>
      </c>
      <c r="C10" s="2">
        <v>4200441913</v>
      </c>
      <c r="E10" s="2">
        <v>0</v>
      </c>
      <c r="G10" s="2">
        <v>-97350778457</v>
      </c>
      <c r="I10" s="2">
        <v>-93150336544</v>
      </c>
      <c r="K10" s="2">
        <v>1152880841391</v>
      </c>
      <c r="M10" s="2">
        <v>0</v>
      </c>
      <c r="O10" s="2">
        <v>-374731826418</v>
      </c>
      <c r="Q10" s="2">
        <v>778149014973</v>
      </c>
    </row>
    <row r="11" spans="1:17">
      <c r="A11" s="1" t="s">
        <v>211</v>
      </c>
      <c r="C11" s="2">
        <v>0</v>
      </c>
      <c r="E11" s="2">
        <v>0</v>
      </c>
      <c r="G11" s="2">
        <v>0</v>
      </c>
      <c r="I11" s="2">
        <v>0</v>
      </c>
      <c r="K11" s="2">
        <v>88992630</v>
      </c>
      <c r="M11" s="2">
        <v>0</v>
      </c>
      <c r="O11" s="2">
        <v>41398910</v>
      </c>
      <c r="Q11" s="2">
        <v>130391540</v>
      </c>
    </row>
    <row r="12" spans="1:17">
      <c r="A12" s="1" t="s">
        <v>209</v>
      </c>
      <c r="C12" s="2">
        <v>0</v>
      </c>
      <c r="E12" s="2">
        <v>0</v>
      </c>
      <c r="G12" s="2">
        <v>0</v>
      </c>
      <c r="I12" s="2">
        <v>0</v>
      </c>
      <c r="K12" s="2">
        <v>110232069656</v>
      </c>
      <c r="M12" s="2">
        <v>0</v>
      </c>
      <c r="O12" s="2">
        <v>-14447656219</v>
      </c>
      <c r="Q12" s="2">
        <v>95784413437</v>
      </c>
    </row>
    <row r="13" spans="1:17">
      <c r="A13" s="1" t="s">
        <v>82</v>
      </c>
      <c r="C13" s="2">
        <v>15330372006</v>
      </c>
      <c r="E13" s="2">
        <v>0</v>
      </c>
      <c r="G13" s="2">
        <v>0</v>
      </c>
      <c r="I13" s="2">
        <v>15330372006</v>
      </c>
      <c r="K13" s="2">
        <v>74048632711</v>
      </c>
      <c r="M13" s="2">
        <v>-4988091755</v>
      </c>
      <c r="O13" s="2">
        <v>-499408</v>
      </c>
      <c r="Q13" s="2">
        <v>69060041548</v>
      </c>
    </row>
    <row r="14" spans="1:17">
      <c r="A14" s="1" t="s">
        <v>220</v>
      </c>
      <c r="C14" s="2">
        <v>0</v>
      </c>
      <c r="E14" s="2">
        <v>0</v>
      </c>
      <c r="G14" s="2">
        <v>0</v>
      </c>
      <c r="I14" s="2">
        <v>0</v>
      </c>
      <c r="K14" s="2">
        <v>0</v>
      </c>
      <c r="M14" s="2">
        <v>0</v>
      </c>
      <c r="O14" s="2">
        <v>233492174544</v>
      </c>
      <c r="Q14" s="2">
        <v>233492174544</v>
      </c>
    </row>
    <row r="15" spans="1:17">
      <c r="A15" s="1" t="s">
        <v>207</v>
      </c>
      <c r="C15" s="2">
        <v>0</v>
      </c>
      <c r="E15" s="2">
        <v>0</v>
      </c>
      <c r="G15" s="2">
        <v>0</v>
      </c>
      <c r="I15" s="2">
        <v>0</v>
      </c>
      <c r="K15" s="2">
        <v>39599324658</v>
      </c>
      <c r="M15" s="2">
        <v>0</v>
      </c>
      <c r="O15" s="2">
        <v>-185422643625</v>
      </c>
      <c r="Q15" s="2">
        <v>-145823318967</v>
      </c>
    </row>
    <row r="16" spans="1:17">
      <c r="A16" s="1" t="s">
        <v>205</v>
      </c>
      <c r="C16" s="2">
        <v>0</v>
      </c>
      <c r="E16" s="2">
        <v>0</v>
      </c>
      <c r="G16" s="2">
        <v>0</v>
      </c>
      <c r="I16" s="2">
        <v>0</v>
      </c>
      <c r="K16" s="2">
        <v>82083779778</v>
      </c>
      <c r="M16" s="2">
        <v>0</v>
      </c>
      <c r="O16" s="2">
        <v>27825774968</v>
      </c>
      <c r="Q16" s="2">
        <v>109909554746</v>
      </c>
    </row>
    <row r="17" spans="1:17">
      <c r="A17" s="1" t="s">
        <v>203</v>
      </c>
      <c r="C17" s="2">
        <v>0</v>
      </c>
      <c r="E17" s="2">
        <v>0</v>
      </c>
      <c r="G17" s="2">
        <v>0</v>
      </c>
      <c r="I17" s="2">
        <v>0</v>
      </c>
      <c r="K17" s="2">
        <v>6357349891</v>
      </c>
      <c r="M17" s="2">
        <v>0</v>
      </c>
      <c r="O17" s="2">
        <v>186625000</v>
      </c>
      <c r="Q17" s="2">
        <v>6543974891</v>
      </c>
    </row>
    <row r="18" spans="1:17">
      <c r="A18" s="1" t="s">
        <v>201</v>
      </c>
      <c r="C18" s="2">
        <v>0</v>
      </c>
      <c r="E18" s="2">
        <v>0</v>
      </c>
      <c r="G18" s="2">
        <v>0</v>
      </c>
      <c r="I18" s="2">
        <v>0</v>
      </c>
      <c r="K18" s="2">
        <v>43758041415</v>
      </c>
      <c r="M18" s="2">
        <v>0</v>
      </c>
      <c r="O18" s="2">
        <v>72637500</v>
      </c>
      <c r="Q18" s="2">
        <v>43830678915</v>
      </c>
    </row>
    <row r="19" spans="1:17">
      <c r="A19" s="1" t="s">
        <v>199</v>
      </c>
      <c r="C19" s="2">
        <v>0</v>
      </c>
      <c r="E19" s="2">
        <v>0</v>
      </c>
      <c r="G19" s="2">
        <v>0</v>
      </c>
      <c r="I19" s="2">
        <v>0</v>
      </c>
      <c r="K19" s="2">
        <v>27228056300</v>
      </c>
      <c r="M19" s="2">
        <v>0</v>
      </c>
      <c r="O19" s="2">
        <v>28872068448</v>
      </c>
      <c r="Q19" s="2">
        <v>56100124748</v>
      </c>
    </row>
    <row r="20" spans="1:17">
      <c r="A20" s="1" t="s">
        <v>197</v>
      </c>
      <c r="C20" s="2">
        <v>0</v>
      </c>
      <c r="E20" s="2">
        <v>0</v>
      </c>
      <c r="G20" s="2">
        <v>0</v>
      </c>
      <c r="I20" s="2">
        <v>0</v>
      </c>
      <c r="K20" s="2">
        <v>16601765011</v>
      </c>
      <c r="M20" s="2">
        <v>0</v>
      </c>
      <c r="O20" s="2">
        <v>14810000092</v>
      </c>
      <c r="Q20" s="2">
        <v>31411765103</v>
      </c>
    </row>
    <row r="21" spans="1:17">
      <c r="A21" s="1" t="s">
        <v>195</v>
      </c>
      <c r="C21" s="2">
        <v>0</v>
      </c>
      <c r="E21" s="2">
        <v>0</v>
      </c>
      <c r="G21" s="2">
        <v>0</v>
      </c>
      <c r="I21" s="2">
        <v>0</v>
      </c>
      <c r="K21" s="2">
        <v>131833798</v>
      </c>
      <c r="M21" s="2">
        <v>0</v>
      </c>
      <c r="O21" s="2">
        <v>48397641</v>
      </c>
      <c r="Q21" s="2">
        <v>180231439</v>
      </c>
    </row>
    <row r="22" spans="1:17">
      <c r="A22" s="1" t="s">
        <v>193</v>
      </c>
      <c r="C22" s="2">
        <v>0</v>
      </c>
      <c r="E22" s="2">
        <v>0</v>
      </c>
      <c r="G22" s="2">
        <v>0</v>
      </c>
      <c r="I22" s="2">
        <v>0</v>
      </c>
      <c r="K22" s="2">
        <v>22432218606</v>
      </c>
      <c r="M22" s="2">
        <v>0</v>
      </c>
      <c r="O22" s="2">
        <v>9086724500</v>
      </c>
      <c r="Q22" s="2">
        <v>31518943106</v>
      </c>
    </row>
    <row r="23" spans="1:17">
      <c r="A23" s="1" t="s">
        <v>67</v>
      </c>
      <c r="C23" s="2">
        <v>66246563</v>
      </c>
      <c r="E23" s="2">
        <v>102481422</v>
      </c>
      <c r="G23" s="2">
        <v>0</v>
      </c>
      <c r="I23" s="2">
        <v>168727985</v>
      </c>
      <c r="K23" s="2">
        <v>307171225</v>
      </c>
      <c r="M23" s="2">
        <v>169469278</v>
      </c>
      <c r="O23" s="2">
        <v>0</v>
      </c>
      <c r="Q23" s="2">
        <v>476640503</v>
      </c>
    </row>
    <row r="24" spans="1:17">
      <c r="A24" s="1" t="s">
        <v>102</v>
      </c>
      <c r="C24" s="2">
        <v>31297965411</v>
      </c>
      <c r="E24" s="2">
        <v>-271875000</v>
      </c>
      <c r="G24" s="2">
        <v>0</v>
      </c>
      <c r="I24" s="2">
        <v>31026090411</v>
      </c>
      <c r="K24" s="2">
        <v>31297965411</v>
      </c>
      <c r="M24" s="2">
        <v>-271875000</v>
      </c>
      <c r="O24" s="2">
        <v>0</v>
      </c>
      <c r="Q24" s="2">
        <v>31026090411</v>
      </c>
    </row>
    <row r="25" spans="1:17">
      <c r="A25" s="1" t="s">
        <v>64</v>
      </c>
      <c r="C25" s="2">
        <v>9379670473</v>
      </c>
      <c r="E25" s="2">
        <v>0</v>
      </c>
      <c r="G25" s="2">
        <v>0</v>
      </c>
      <c r="I25" s="2">
        <v>9379670473</v>
      </c>
      <c r="K25" s="2">
        <v>42790458143</v>
      </c>
      <c r="M25" s="2">
        <v>41097549719</v>
      </c>
      <c r="O25" s="2">
        <v>0</v>
      </c>
      <c r="Q25" s="2">
        <v>83888007862</v>
      </c>
    </row>
    <row r="26" spans="1:17">
      <c r="A26" s="1" t="s">
        <v>62</v>
      </c>
      <c r="C26" s="2">
        <v>8725461959</v>
      </c>
      <c r="E26" s="2">
        <v>6926389064</v>
      </c>
      <c r="G26" s="2">
        <v>0</v>
      </c>
      <c r="I26" s="2">
        <v>15651851023</v>
      </c>
      <c r="K26" s="2">
        <v>45167559846</v>
      </c>
      <c r="M26" s="2">
        <v>7844600028</v>
      </c>
      <c r="O26" s="2">
        <v>0</v>
      </c>
      <c r="Q26" s="2">
        <v>53012159874</v>
      </c>
    </row>
    <row r="27" spans="1:17">
      <c r="A27" s="1" t="s">
        <v>59</v>
      </c>
      <c r="C27" s="2">
        <v>5464742685</v>
      </c>
      <c r="E27" s="2">
        <v>0</v>
      </c>
      <c r="G27" s="2">
        <v>0</v>
      </c>
      <c r="I27" s="2">
        <v>5464742685</v>
      </c>
      <c r="K27" s="2">
        <v>28288369544</v>
      </c>
      <c r="M27" s="2">
        <v>-18315941932</v>
      </c>
      <c r="O27" s="2">
        <v>0</v>
      </c>
      <c r="Q27" s="2">
        <v>9972427612</v>
      </c>
    </row>
    <row r="28" spans="1:17">
      <c r="A28" s="1" t="s">
        <v>47</v>
      </c>
      <c r="C28" s="2">
        <v>46688547944</v>
      </c>
      <c r="E28" s="2">
        <v>173050628888</v>
      </c>
      <c r="G28" s="2">
        <v>0</v>
      </c>
      <c r="I28" s="2">
        <v>219739176832</v>
      </c>
      <c r="K28" s="2">
        <v>223665456670</v>
      </c>
      <c r="M28" s="2">
        <v>0</v>
      </c>
      <c r="O28" s="2">
        <v>0</v>
      </c>
      <c r="Q28" s="2">
        <v>223665456670</v>
      </c>
    </row>
    <row r="29" spans="1:17">
      <c r="A29" s="1" t="s">
        <v>50</v>
      </c>
      <c r="C29" s="2">
        <v>15165119055</v>
      </c>
      <c r="E29" s="2">
        <v>0</v>
      </c>
      <c r="G29" s="2">
        <v>0</v>
      </c>
      <c r="I29" s="2">
        <v>15165119055</v>
      </c>
      <c r="K29" s="2">
        <v>74285486858</v>
      </c>
      <c r="M29" s="2">
        <v>0</v>
      </c>
      <c r="O29" s="2">
        <v>0</v>
      </c>
      <c r="Q29" s="2">
        <v>74285486858</v>
      </c>
    </row>
    <row r="30" spans="1:17">
      <c r="A30" s="1" t="s">
        <v>56</v>
      </c>
      <c r="C30" s="2">
        <v>14081903812</v>
      </c>
      <c r="E30" s="2">
        <v>0</v>
      </c>
      <c r="G30" s="2">
        <v>0</v>
      </c>
      <c r="I30" s="2">
        <v>14081903812</v>
      </c>
      <c r="K30" s="2">
        <v>74240863769</v>
      </c>
      <c r="M30" s="2">
        <v>0</v>
      </c>
      <c r="O30" s="2">
        <v>0</v>
      </c>
      <c r="Q30" s="2">
        <v>74240863769</v>
      </c>
    </row>
    <row r="31" spans="1:17">
      <c r="A31" s="1" t="s">
        <v>53</v>
      </c>
      <c r="C31" s="2">
        <v>3700280553</v>
      </c>
      <c r="E31" s="2">
        <v>-5353709463</v>
      </c>
      <c r="G31" s="2">
        <v>0</v>
      </c>
      <c r="I31" s="2">
        <v>-1653428910</v>
      </c>
      <c r="K31" s="2">
        <v>18474854149</v>
      </c>
      <c r="M31" s="2">
        <v>-5353709463</v>
      </c>
      <c r="O31" s="2">
        <v>0</v>
      </c>
      <c r="Q31" s="2">
        <v>13121144686</v>
      </c>
    </row>
    <row r="32" spans="1:17">
      <c r="A32" s="1" t="s">
        <v>85</v>
      </c>
      <c r="C32" s="2">
        <v>30621175891</v>
      </c>
      <c r="E32" s="2">
        <v>0</v>
      </c>
      <c r="G32" s="2">
        <v>0</v>
      </c>
      <c r="I32" s="2">
        <v>30621175891</v>
      </c>
      <c r="K32" s="2">
        <v>148075287622</v>
      </c>
      <c r="M32" s="2">
        <v>0</v>
      </c>
      <c r="O32" s="2">
        <v>0</v>
      </c>
      <c r="Q32" s="2">
        <v>148075287622</v>
      </c>
    </row>
    <row r="33" spans="1:17">
      <c r="A33" s="1" t="s">
        <v>32</v>
      </c>
      <c r="C33" s="2">
        <v>37583039001</v>
      </c>
      <c r="E33" s="2">
        <v>-232140121975</v>
      </c>
      <c r="G33" s="2">
        <v>0</v>
      </c>
      <c r="I33" s="2">
        <v>-194557082974</v>
      </c>
      <c r="K33" s="2">
        <v>185190775613</v>
      </c>
      <c r="M33" s="2">
        <v>-232140121975</v>
      </c>
      <c r="O33" s="2">
        <v>0</v>
      </c>
      <c r="Q33" s="2">
        <v>-46949346362</v>
      </c>
    </row>
    <row r="34" spans="1:17">
      <c r="A34" s="1" t="s">
        <v>79</v>
      </c>
      <c r="C34" s="2">
        <v>74259803</v>
      </c>
      <c r="E34" s="2">
        <v>46091644</v>
      </c>
      <c r="G34" s="2">
        <v>0</v>
      </c>
      <c r="I34" s="2">
        <v>120351447</v>
      </c>
      <c r="K34" s="2">
        <v>347474937</v>
      </c>
      <c r="M34" s="2">
        <v>96882436</v>
      </c>
      <c r="O34" s="2">
        <v>0</v>
      </c>
      <c r="Q34" s="2">
        <v>444357373</v>
      </c>
    </row>
    <row r="35" spans="1:17">
      <c r="A35" s="1" t="s">
        <v>76</v>
      </c>
      <c r="C35" s="2">
        <v>77032656</v>
      </c>
      <c r="E35" s="2">
        <v>-299945</v>
      </c>
      <c r="G35" s="2">
        <v>0</v>
      </c>
      <c r="I35" s="2">
        <v>76732711</v>
      </c>
      <c r="K35" s="2">
        <v>355297031</v>
      </c>
      <c r="M35" s="2">
        <v>108230379</v>
      </c>
      <c r="O35" s="2">
        <v>0</v>
      </c>
      <c r="Q35" s="2">
        <v>463527410</v>
      </c>
    </row>
    <row r="36" spans="1:17">
      <c r="A36" s="1" t="s">
        <v>44</v>
      </c>
      <c r="C36" s="2">
        <v>1518022</v>
      </c>
      <c r="E36" s="2">
        <v>0</v>
      </c>
      <c r="G36" s="2">
        <v>0</v>
      </c>
      <c r="I36" s="2">
        <v>1518022</v>
      </c>
      <c r="K36" s="2">
        <v>7653460</v>
      </c>
      <c r="M36" s="2">
        <v>0</v>
      </c>
      <c r="O36" s="2">
        <v>0</v>
      </c>
      <c r="Q36" s="2">
        <v>7653460</v>
      </c>
    </row>
    <row r="37" spans="1:17">
      <c r="A37" s="1" t="s">
        <v>73</v>
      </c>
      <c r="C37" s="2">
        <v>140290537</v>
      </c>
      <c r="E37" s="2">
        <v>0</v>
      </c>
      <c r="G37" s="2">
        <v>0</v>
      </c>
      <c r="I37" s="2">
        <v>140290537</v>
      </c>
      <c r="K37" s="2">
        <v>687670527</v>
      </c>
      <c r="M37" s="2">
        <v>0</v>
      </c>
      <c r="O37" s="2">
        <v>0</v>
      </c>
      <c r="Q37" s="2">
        <v>687670527</v>
      </c>
    </row>
    <row r="38" spans="1:17">
      <c r="A38" s="1" t="s">
        <v>99</v>
      </c>
      <c r="C38" s="2">
        <v>0</v>
      </c>
      <c r="E38" s="2">
        <v>25669982</v>
      </c>
      <c r="G38" s="2">
        <v>0</v>
      </c>
      <c r="I38" s="2">
        <v>25669982</v>
      </c>
      <c r="K38" s="2">
        <v>0</v>
      </c>
      <c r="M38" s="2">
        <v>25669982</v>
      </c>
      <c r="O38" s="2">
        <v>0</v>
      </c>
      <c r="Q38" s="2">
        <v>25669982</v>
      </c>
    </row>
    <row r="39" spans="1:17">
      <c r="A39" s="1" t="s">
        <v>35</v>
      </c>
      <c r="C39" s="2">
        <v>0</v>
      </c>
      <c r="E39" s="2">
        <v>2883280931</v>
      </c>
      <c r="G39" s="2">
        <v>0</v>
      </c>
      <c r="I39" s="2">
        <v>2883280931</v>
      </c>
      <c r="K39" s="2">
        <v>0</v>
      </c>
      <c r="M39" s="2">
        <v>9424783369</v>
      </c>
      <c r="O39" s="2">
        <v>0</v>
      </c>
      <c r="Q39" s="2">
        <v>9424783369</v>
      </c>
    </row>
    <row r="40" spans="1:17">
      <c r="A40" s="1" t="s">
        <v>97</v>
      </c>
      <c r="C40" s="2">
        <v>0</v>
      </c>
      <c r="E40" s="2">
        <v>-121098577</v>
      </c>
      <c r="G40" s="2">
        <v>0</v>
      </c>
      <c r="I40" s="2">
        <v>-121098577</v>
      </c>
      <c r="K40" s="2">
        <v>0</v>
      </c>
      <c r="M40" s="2">
        <v>-121098577</v>
      </c>
      <c r="O40" s="2">
        <v>0</v>
      </c>
      <c r="Q40" s="2">
        <v>-121098577</v>
      </c>
    </row>
    <row r="41" spans="1:17">
      <c r="A41" s="1" t="s">
        <v>91</v>
      </c>
      <c r="C41" s="2">
        <v>0</v>
      </c>
      <c r="E41" s="2">
        <v>-1706542267</v>
      </c>
      <c r="G41" s="2">
        <v>0</v>
      </c>
      <c r="I41" s="2">
        <v>-1706542267</v>
      </c>
      <c r="K41" s="2">
        <v>0</v>
      </c>
      <c r="M41" s="2">
        <v>-1706542267</v>
      </c>
      <c r="O41" s="2">
        <v>0</v>
      </c>
      <c r="Q41" s="2">
        <v>-1706542267</v>
      </c>
    </row>
    <row r="42" spans="1:17">
      <c r="A42" s="1" t="s">
        <v>94</v>
      </c>
      <c r="C42" s="2">
        <v>0</v>
      </c>
      <c r="E42" s="2">
        <v>-862289851</v>
      </c>
      <c r="G42" s="2">
        <v>0</v>
      </c>
      <c r="I42" s="2">
        <v>-862289851</v>
      </c>
      <c r="K42" s="2">
        <v>0</v>
      </c>
      <c r="M42" s="2">
        <v>-862289851</v>
      </c>
      <c r="O42" s="2">
        <v>0</v>
      </c>
      <c r="Q42" s="2">
        <v>-862289851</v>
      </c>
    </row>
    <row r="43" spans="1:17">
      <c r="A43" s="1" t="s">
        <v>88</v>
      </c>
      <c r="C43" s="2">
        <v>0</v>
      </c>
      <c r="E43" s="2">
        <v>-58367624</v>
      </c>
      <c r="G43" s="2">
        <v>0</v>
      </c>
      <c r="I43" s="2">
        <v>-58367624</v>
      </c>
      <c r="K43" s="2">
        <v>0</v>
      </c>
      <c r="M43" s="2">
        <v>-58367624</v>
      </c>
      <c r="O43" s="2">
        <v>0</v>
      </c>
      <c r="Q43" s="2">
        <v>-58367624</v>
      </c>
    </row>
    <row r="44" spans="1:17" ht="19.5" thickBot="1">
      <c r="C44" s="4">
        <f>SUM(C8:C43)</f>
        <v>318148754289</v>
      </c>
      <c r="E44" s="4">
        <f>SUM(E8:E43)</f>
        <v>114497980113</v>
      </c>
      <c r="G44" s="4">
        <f>SUM(G8:G43)</f>
        <v>-97268918592</v>
      </c>
      <c r="I44" s="4">
        <f>SUM(I8:I43)</f>
        <v>335377815810</v>
      </c>
      <c r="K44" s="4">
        <f>SUM(K8:K43)</f>
        <v>4133526374710</v>
      </c>
      <c r="M44" s="4">
        <f>SUM(M8:M43)</f>
        <v>-274024430425</v>
      </c>
      <c r="O44" s="4">
        <f>SUM(O8:O43)</f>
        <v>-260084964202</v>
      </c>
      <c r="Q44" s="4">
        <f>SUM(Q8:Q43)</f>
        <v>3599416980083</v>
      </c>
    </row>
    <row r="45" spans="1:17" ht="19.5" thickTop="1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  <pageSetup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31"/>
  <sheetViews>
    <sheetView rightToLeft="1" view="pageBreakPreview" zoomScale="85" zoomScaleNormal="100" zoomScaleSheetLayoutView="85" workbookViewId="0">
      <selection activeCell="G30" sqref="G30"/>
    </sheetView>
  </sheetViews>
  <sheetFormatPr defaultRowHeight="18.7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>
      <c r="A2" s="7" t="s">
        <v>0</v>
      </c>
      <c r="B2" s="7"/>
      <c r="C2" s="7"/>
      <c r="D2" s="7"/>
      <c r="E2" s="7"/>
      <c r="F2" s="7"/>
      <c r="G2" s="7"/>
    </row>
    <row r="3" spans="1:7" ht="30">
      <c r="A3" s="7" t="s">
        <v>185</v>
      </c>
      <c r="B3" s="7"/>
      <c r="C3" s="7"/>
      <c r="D3" s="7"/>
      <c r="E3" s="7"/>
      <c r="F3" s="7"/>
      <c r="G3" s="7"/>
    </row>
    <row r="4" spans="1:7" ht="30">
      <c r="A4" s="7" t="s">
        <v>2</v>
      </c>
      <c r="B4" s="7"/>
      <c r="C4" s="7"/>
      <c r="D4" s="7"/>
      <c r="E4" s="7"/>
      <c r="F4" s="7"/>
      <c r="G4" s="7"/>
    </row>
    <row r="6" spans="1:7" ht="30">
      <c r="A6" s="9" t="s">
        <v>227</v>
      </c>
      <c r="B6" s="9" t="s">
        <v>227</v>
      </c>
      <c r="C6" s="9" t="s">
        <v>227</v>
      </c>
      <c r="E6" s="9" t="s">
        <v>187</v>
      </c>
      <c r="F6" s="9" t="s">
        <v>187</v>
      </c>
      <c r="G6" s="3" t="s">
        <v>188</v>
      </c>
    </row>
    <row r="7" spans="1:7" ht="30">
      <c r="A7" s="9" t="s">
        <v>228</v>
      </c>
      <c r="C7" s="9" t="s">
        <v>112</v>
      </c>
      <c r="E7" s="9" t="s">
        <v>229</v>
      </c>
      <c r="G7" s="9" t="s">
        <v>229</v>
      </c>
    </row>
    <row r="8" spans="1:7">
      <c r="A8" s="1" t="s">
        <v>118</v>
      </c>
      <c r="C8" s="1" t="s">
        <v>119</v>
      </c>
      <c r="E8" s="2">
        <v>1303</v>
      </c>
      <c r="G8" s="2">
        <v>3876</v>
      </c>
    </row>
    <row r="9" spans="1:7">
      <c r="A9" s="1" t="s">
        <v>126</v>
      </c>
      <c r="C9" s="1" t="s">
        <v>128</v>
      </c>
      <c r="E9" s="2">
        <v>0</v>
      </c>
      <c r="G9" s="2">
        <v>1263992</v>
      </c>
    </row>
    <row r="10" spans="1:7">
      <c r="A10" s="1" t="s">
        <v>129</v>
      </c>
      <c r="C10" s="1" t="s">
        <v>130</v>
      </c>
      <c r="E10" s="2">
        <v>21381</v>
      </c>
      <c r="G10" s="2">
        <v>716823</v>
      </c>
    </row>
    <row r="11" spans="1:7">
      <c r="A11" s="1" t="s">
        <v>131</v>
      </c>
      <c r="C11" s="1" t="s">
        <v>132</v>
      </c>
      <c r="E11" s="2">
        <v>4593</v>
      </c>
      <c r="G11" s="2">
        <v>15986</v>
      </c>
    </row>
    <row r="12" spans="1:7">
      <c r="A12" s="1" t="s">
        <v>133</v>
      </c>
      <c r="C12" s="1" t="s">
        <v>134</v>
      </c>
      <c r="E12" s="2">
        <v>9375</v>
      </c>
      <c r="G12" s="2">
        <v>9375</v>
      </c>
    </row>
    <row r="13" spans="1:7">
      <c r="A13" s="1" t="s">
        <v>136</v>
      </c>
      <c r="C13" s="1" t="s">
        <v>137</v>
      </c>
      <c r="E13" s="2">
        <v>0</v>
      </c>
      <c r="G13" s="2">
        <v>5897</v>
      </c>
    </row>
    <row r="14" spans="1:7">
      <c r="A14" s="1" t="s">
        <v>139</v>
      </c>
      <c r="C14" s="1" t="s">
        <v>140</v>
      </c>
      <c r="E14" s="2">
        <v>0</v>
      </c>
      <c r="G14" s="2">
        <v>2800</v>
      </c>
    </row>
    <row r="15" spans="1:7">
      <c r="A15" s="1" t="s">
        <v>142</v>
      </c>
      <c r="C15" s="1" t="s">
        <v>143</v>
      </c>
      <c r="E15" s="2">
        <v>4186</v>
      </c>
      <c r="G15" s="2">
        <v>20350</v>
      </c>
    </row>
    <row r="16" spans="1:7">
      <c r="A16" s="1" t="s">
        <v>148</v>
      </c>
      <c r="C16" s="1" t="s">
        <v>149</v>
      </c>
      <c r="E16" s="2">
        <v>2971</v>
      </c>
      <c r="G16" s="2">
        <v>14378</v>
      </c>
    </row>
    <row r="17" spans="1:7">
      <c r="A17" s="1" t="s">
        <v>213</v>
      </c>
      <c r="C17" s="1" t="s">
        <v>230</v>
      </c>
      <c r="E17" s="2">
        <v>0</v>
      </c>
      <c r="G17" s="2">
        <v>-32</v>
      </c>
    </row>
    <row r="18" spans="1:7">
      <c r="A18" s="1" t="s">
        <v>154</v>
      </c>
      <c r="C18" s="1" t="s">
        <v>155</v>
      </c>
      <c r="E18" s="2">
        <v>0</v>
      </c>
      <c r="G18" s="2">
        <v>8812</v>
      </c>
    </row>
    <row r="19" spans="1:7">
      <c r="A19" s="1" t="s">
        <v>154</v>
      </c>
      <c r="C19" s="1" t="s">
        <v>231</v>
      </c>
      <c r="E19" s="2">
        <v>0</v>
      </c>
      <c r="G19" s="2">
        <v>432383561</v>
      </c>
    </row>
    <row r="20" spans="1:7">
      <c r="A20" s="1" t="s">
        <v>154</v>
      </c>
      <c r="C20" s="1" t="s">
        <v>232</v>
      </c>
      <c r="E20" s="2">
        <v>0</v>
      </c>
      <c r="G20" s="2">
        <v>122520547</v>
      </c>
    </row>
    <row r="21" spans="1:7">
      <c r="A21" s="1" t="s">
        <v>156</v>
      </c>
      <c r="C21" s="1" t="s">
        <v>157</v>
      </c>
      <c r="E21" s="2">
        <v>812958902</v>
      </c>
      <c r="G21" s="2">
        <v>6271397244</v>
      </c>
    </row>
    <row r="22" spans="1:7">
      <c r="A22" s="1" t="s">
        <v>160</v>
      </c>
      <c r="C22" s="1" t="s">
        <v>161</v>
      </c>
      <c r="E22" s="2">
        <v>1585</v>
      </c>
      <c r="G22" s="2">
        <v>4608</v>
      </c>
    </row>
    <row r="23" spans="1:7">
      <c r="A23" s="1" t="s">
        <v>160</v>
      </c>
      <c r="C23" s="1" t="s">
        <v>163</v>
      </c>
      <c r="E23" s="2">
        <v>0</v>
      </c>
      <c r="G23" s="2">
        <v>33184931498</v>
      </c>
    </row>
    <row r="24" spans="1:7">
      <c r="A24" s="1" t="s">
        <v>166</v>
      </c>
      <c r="C24" s="1" t="s">
        <v>167</v>
      </c>
      <c r="E24" s="2">
        <v>94726027372</v>
      </c>
      <c r="G24" s="2">
        <v>196027397208</v>
      </c>
    </row>
    <row r="25" spans="1:7">
      <c r="A25" s="1" t="s">
        <v>166</v>
      </c>
      <c r="C25" s="1" t="s">
        <v>168</v>
      </c>
      <c r="E25" s="2">
        <v>4723671226</v>
      </c>
      <c r="G25" s="2">
        <v>8586630118</v>
      </c>
    </row>
    <row r="26" spans="1:7">
      <c r="A26" s="1" t="s">
        <v>173</v>
      </c>
      <c r="C26" s="1" t="s">
        <v>174</v>
      </c>
      <c r="E26" s="2">
        <v>31084931506</v>
      </c>
      <c r="G26" s="2">
        <v>41112328766</v>
      </c>
    </row>
    <row r="27" spans="1:7">
      <c r="A27" s="1" t="s">
        <v>178</v>
      </c>
      <c r="C27" s="1" t="s">
        <v>179</v>
      </c>
      <c r="E27" s="2">
        <v>25654290396</v>
      </c>
      <c r="G27" s="2">
        <v>25654290396</v>
      </c>
    </row>
    <row r="28" spans="1:7">
      <c r="A28" s="1" t="s">
        <v>180</v>
      </c>
      <c r="C28" s="1" t="s">
        <v>181</v>
      </c>
      <c r="E28" s="2">
        <v>16257698622</v>
      </c>
      <c r="G28" s="2">
        <v>16257698622</v>
      </c>
    </row>
    <row r="29" spans="1:7">
      <c r="A29" s="1" t="s">
        <v>178</v>
      </c>
      <c r="C29" s="1" t="s">
        <v>183</v>
      </c>
      <c r="E29" s="2">
        <v>9207813698</v>
      </c>
      <c r="G29" s="2">
        <v>9207813698</v>
      </c>
    </row>
    <row r="30" spans="1:7" ht="19.5" thickBot="1">
      <c r="E30" s="4">
        <f>SUM(E8:E29)</f>
        <v>182467437116</v>
      </c>
      <c r="G30" s="4">
        <f>SUM(G8:G29)</f>
        <v>336859458523</v>
      </c>
    </row>
    <row r="31" spans="1:7" ht="19.5" thickTop="1"/>
  </sheetData>
  <mergeCells count="9">
    <mergeCell ref="A4:G4"/>
    <mergeCell ref="A3:G3"/>
    <mergeCell ref="A2:G2"/>
    <mergeCell ref="A7"/>
    <mergeCell ref="C7"/>
    <mergeCell ref="A6:C6"/>
    <mergeCell ref="E7"/>
    <mergeCell ref="E6:F6"/>
    <mergeCell ref="G7"/>
  </mergeCells>
  <pageMargins left="0.7" right="0.7" top="0.75" bottom="0.75" header="0.3" footer="0.3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45" zoomScaleNormal="100" zoomScaleSheetLayoutView="145" workbookViewId="0">
      <selection activeCell="C10" sqref="C10"/>
    </sheetView>
  </sheetViews>
  <sheetFormatPr defaultRowHeight="18.75"/>
  <cols>
    <col min="1" max="1" width="35.7109375" style="1" bestFit="1" customWidth="1"/>
    <col min="2" max="2" width="1" style="1" customWidth="1"/>
    <col min="3" max="3" width="11" style="1" bestFit="1" customWidth="1"/>
    <col min="4" max="4" width="1" style="1" customWidth="1"/>
    <col min="5" max="5" width="28.85546875" style="1" customWidth="1"/>
    <col min="6" max="6" width="1" style="1" customWidth="1"/>
    <col min="7" max="7" width="9.140625" style="1" customWidth="1"/>
    <col min="8" max="16384" width="9.140625" style="1"/>
  </cols>
  <sheetData>
    <row r="2" spans="1:5" ht="30">
      <c r="A2" s="7" t="s">
        <v>0</v>
      </c>
      <c r="B2" s="7"/>
      <c r="C2" s="7"/>
      <c r="D2" s="7"/>
      <c r="E2" s="7"/>
    </row>
    <row r="3" spans="1:5" ht="30">
      <c r="A3" s="7" t="s">
        <v>185</v>
      </c>
      <c r="B3" s="7"/>
      <c r="C3" s="7"/>
      <c r="D3" s="7"/>
      <c r="E3" s="7"/>
    </row>
    <row r="4" spans="1:5" ht="30">
      <c r="A4" s="7" t="s">
        <v>2</v>
      </c>
      <c r="B4" s="7"/>
      <c r="C4" s="7"/>
      <c r="D4" s="7"/>
      <c r="E4" s="7"/>
    </row>
    <row r="6" spans="1:5" ht="30">
      <c r="A6" s="3" t="s">
        <v>233</v>
      </c>
      <c r="C6" s="9" t="s">
        <v>187</v>
      </c>
      <c r="E6" s="9" t="s">
        <v>6</v>
      </c>
    </row>
    <row r="7" spans="1:5">
      <c r="A7" s="1" t="s">
        <v>233</v>
      </c>
      <c r="C7" s="2">
        <v>46</v>
      </c>
      <c r="E7" s="2">
        <v>104</v>
      </c>
    </row>
    <row r="8" spans="1:5">
      <c r="A8" s="1" t="s">
        <v>234</v>
      </c>
      <c r="C8" s="2">
        <v>0</v>
      </c>
      <c r="E8" s="2">
        <v>280192553</v>
      </c>
    </row>
    <row r="9" spans="1:5">
      <c r="A9" s="1" t="s">
        <v>235</v>
      </c>
      <c r="C9" s="2">
        <v>48703000</v>
      </c>
      <c r="E9" s="2">
        <v>407153079</v>
      </c>
    </row>
    <row r="10" spans="1:5" ht="19.5" thickBot="1">
      <c r="A10" s="1" t="s">
        <v>25</v>
      </c>
      <c r="C10" s="4">
        <f>SUM(C7:C9)</f>
        <v>48703046</v>
      </c>
      <c r="E10" s="4">
        <f>SUM(E7:E9)</f>
        <v>687345736</v>
      </c>
    </row>
    <row r="11" spans="1:5" ht="19.5" thickTop="1"/>
  </sheetData>
  <mergeCells count="5">
    <mergeCell ref="E6"/>
    <mergeCell ref="A4:E4"/>
    <mergeCell ref="A3:E3"/>
    <mergeCell ref="A2:E2"/>
    <mergeCell ref="C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45" zoomScaleNormal="100" zoomScaleSheetLayoutView="145" workbookViewId="0">
      <selection activeCell="C11" sqref="C11"/>
    </sheetView>
  </sheetViews>
  <sheetFormatPr defaultRowHeight="18.75"/>
  <cols>
    <col min="1" max="1" width="24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7" t="s">
        <v>0</v>
      </c>
      <c r="B2" s="7"/>
      <c r="C2" s="7"/>
      <c r="D2" s="7"/>
      <c r="E2" s="7"/>
      <c r="F2" s="7"/>
      <c r="G2" s="7"/>
    </row>
    <row r="3" spans="1:7" ht="30">
      <c r="A3" s="7" t="s">
        <v>185</v>
      </c>
      <c r="B3" s="7"/>
      <c r="C3" s="7"/>
      <c r="D3" s="7"/>
      <c r="E3" s="7"/>
      <c r="F3" s="7"/>
      <c r="G3" s="7"/>
    </row>
    <row r="4" spans="1:7" ht="30">
      <c r="A4" s="7" t="s">
        <v>2</v>
      </c>
      <c r="B4" s="7"/>
      <c r="C4" s="7"/>
      <c r="D4" s="7"/>
      <c r="E4" s="7"/>
      <c r="F4" s="7"/>
      <c r="G4" s="7"/>
    </row>
    <row r="6" spans="1:7" ht="30">
      <c r="A6" s="9" t="s">
        <v>189</v>
      </c>
      <c r="C6" s="9" t="s">
        <v>115</v>
      </c>
      <c r="E6" s="9" t="s">
        <v>224</v>
      </c>
      <c r="G6" s="9" t="s">
        <v>13</v>
      </c>
    </row>
    <row r="7" spans="1:7">
      <c r="A7" s="1" t="s">
        <v>236</v>
      </c>
      <c r="C7" s="2">
        <v>-7338989909</v>
      </c>
      <c r="E7" s="5">
        <v>-1.1900000000000001E-2</v>
      </c>
      <c r="G7" s="5">
        <v>-2.9999999999999997E-4</v>
      </c>
    </row>
    <row r="8" spans="1:7">
      <c r="A8" s="1" t="s">
        <v>237</v>
      </c>
      <c r="C8" s="2">
        <v>335377815810</v>
      </c>
      <c r="E8" s="5">
        <v>0.54459999999999997</v>
      </c>
      <c r="G8" s="5">
        <v>1.1599999999999999E-2</v>
      </c>
    </row>
    <row r="9" spans="1:7">
      <c r="A9" s="1" t="s">
        <v>238</v>
      </c>
      <c r="C9" s="2">
        <v>182467437116</v>
      </c>
      <c r="E9" s="5">
        <v>0.29630000000000001</v>
      </c>
      <c r="G9" s="5">
        <v>6.3E-3</v>
      </c>
    </row>
    <row r="10" spans="1:7" ht="19.5" thickBot="1">
      <c r="C10" s="4">
        <f>SUM(C7:C9)</f>
        <v>510506263017</v>
      </c>
      <c r="E10" s="6">
        <f>SUM(E7:E9)</f>
        <v>0.82899999999999996</v>
      </c>
      <c r="G10" s="6">
        <f>SUM(G7:G9)</f>
        <v>1.7599999999999998E-2</v>
      </c>
    </row>
    <row r="11" spans="1:7" ht="19.5" thickTop="1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view="pageBreakPreview" zoomScale="130" zoomScaleNormal="100" zoomScaleSheetLayoutView="130" workbookViewId="0">
      <selection activeCell="C19" sqref="C19"/>
    </sheetView>
  </sheetViews>
  <sheetFormatPr defaultRowHeight="18.75"/>
  <cols>
    <col min="1" max="1" width="30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30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30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17" ht="30">
      <c r="A6" s="8" t="s">
        <v>3</v>
      </c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9" t="s">
        <v>4</v>
      </c>
      <c r="I6" s="9" t="s">
        <v>4</v>
      </c>
      <c r="K6" s="9" t="s">
        <v>6</v>
      </c>
      <c r="L6" s="9" t="s">
        <v>6</v>
      </c>
      <c r="M6" s="9" t="s">
        <v>6</v>
      </c>
      <c r="N6" s="9" t="s">
        <v>6</v>
      </c>
      <c r="O6" s="9" t="s">
        <v>6</v>
      </c>
      <c r="P6" s="9" t="s">
        <v>6</v>
      </c>
      <c r="Q6" s="9" t="s">
        <v>6</v>
      </c>
    </row>
    <row r="7" spans="1:17" ht="30">
      <c r="A7" s="9" t="s">
        <v>3</v>
      </c>
      <c r="C7" s="9" t="s">
        <v>19</v>
      </c>
      <c r="E7" s="9" t="s">
        <v>20</v>
      </c>
      <c r="G7" s="9" t="s">
        <v>21</v>
      </c>
      <c r="I7" s="9" t="s">
        <v>22</v>
      </c>
      <c r="K7" s="9" t="s">
        <v>19</v>
      </c>
      <c r="M7" s="9" t="s">
        <v>20</v>
      </c>
      <c r="O7" s="9" t="s">
        <v>21</v>
      </c>
      <c r="Q7" s="9" t="s">
        <v>22</v>
      </c>
    </row>
    <row r="8" spans="1:17">
      <c r="A8" s="1" t="s">
        <v>23</v>
      </c>
      <c r="C8" s="2">
        <v>59405940</v>
      </c>
      <c r="E8" s="2">
        <v>18943</v>
      </c>
      <c r="G8" s="1" t="s">
        <v>24</v>
      </c>
      <c r="I8" s="2">
        <v>0.21934692614504001</v>
      </c>
      <c r="K8" s="2">
        <v>0</v>
      </c>
      <c r="M8" s="2">
        <v>0</v>
      </c>
      <c r="O8" s="1" t="s">
        <v>25</v>
      </c>
      <c r="Q8" s="2">
        <v>0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35"/>
  <sheetViews>
    <sheetView rightToLeft="1" view="pageBreakPreview" topLeftCell="E25" zoomScaleNormal="85" zoomScaleSheetLayoutView="100" workbookViewId="0">
      <selection activeCell="S43" sqref="S43"/>
    </sheetView>
  </sheetViews>
  <sheetFormatPr defaultRowHeight="18.75"/>
  <cols>
    <col min="1" max="1" width="31.2851562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3.85546875" style="1" bestFit="1" customWidth="1"/>
    <col min="16" max="16" width="1" style="1" customWidth="1"/>
    <col min="17" max="17" width="10.4257812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10.28515625" style="1" bestFit="1" customWidth="1"/>
    <col min="22" max="22" width="1" style="1" customWidth="1"/>
    <col min="23" max="23" width="18.5703125" style="1" bestFit="1" customWidth="1"/>
    <col min="24" max="24" width="1" style="1" customWidth="1"/>
    <col min="25" max="25" width="11.5703125" style="1" bestFit="1" customWidth="1"/>
    <col min="26" max="26" width="1" style="1" customWidth="1"/>
    <col min="27" max="27" width="24" style="1" bestFit="1" customWidth="1"/>
    <col min="28" max="28" width="1" style="1" customWidth="1"/>
    <col min="29" max="29" width="19.8554687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38.7109375" style="1" bestFit="1" customWidth="1"/>
    <col min="34" max="34" width="1" style="1" customWidth="1"/>
    <col min="35" max="35" width="9.140625" style="1" customWidth="1"/>
    <col min="36" max="16384" width="9.140625" style="1"/>
  </cols>
  <sheetData>
    <row r="2" spans="1:33" ht="3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30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30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6" spans="1:33" ht="30">
      <c r="A6" s="9" t="s">
        <v>26</v>
      </c>
      <c r="B6" s="9" t="s">
        <v>26</v>
      </c>
      <c r="C6" s="9" t="s">
        <v>26</v>
      </c>
      <c r="D6" s="9" t="s">
        <v>26</v>
      </c>
      <c r="E6" s="9" t="s">
        <v>26</v>
      </c>
      <c r="F6" s="9" t="s">
        <v>26</v>
      </c>
      <c r="G6" s="9" t="s">
        <v>26</v>
      </c>
      <c r="H6" s="9" t="s">
        <v>26</v>
      </c>
      <c r="I6" s="9" t="s">
        <v>26</v>
      </c>
      <c r="K6" s="9" t="s">
        <v>4</v>
      </c>
      <c r="L6" s="9" t="s">
        <v>4</v>
      </c>
      <c r="M6" s="9" t="s">
        <v>4</v>
      </c>
      <c r="N6" s="9" t="s">
        <v>4</v>
      </c>
      <c r="O6" s="9" t="s">
        <v>4</v>
      </c>
      <c r="Q6" s="9" t="s">
        <v>5</v>
      </c>
      <c r="R6" s="9" t="s">
        <v>5</v>
      </c>
      <c r="S6" s="9" t="s">
        <v>5</v>
      </c>
      <c r="T6" s="9" t="s">
        <v>5</v>
      </c>
      <c r="U6" s="9" t="s">
        <v>5</v>
      </c>
      <c r="V6" s="9" t="s">
        <v>5</v>
      </c>
      <c r="W6" s="9" t="s">
        <v>5</v>
      </c>
      <c r="Y6" s="9" t="s">
        <v>6</v>
      </c>
      <c r="Z6" s="9" t="s">
        <v>6</v>
      </c>
      <c r="AA6" s="9" t="s">
        <v>6</v>
      </c>
      <c r="AB6" s="9" t="s">
        <v>6</v>
      </c>
      <c r="AC6" s="9" t="s">
        <v>6</v>
      </c>
      <c r="AD6" s="9" t="s">
        <v>6</v>
      </c>
      <c r="AE6" s="9" t="s">
        <v>6</v>
      </c>
      <c r="AF6" s="9" t="s">
        <v>6</v>
      </c>
      <c r="AG6" s="9" t="s">
        <v>6</v>
      </c>
    </row>
    <row r="7" spans="1:33" ht="30">
      <c r="A7" s="8" t="s">
        <v>27</v>
      </c>
      <c r="C7" s="8" t="s">
        <v>28</v>
      </c>
      <c r="E7" s="8" t="s">
        <v>29</v>
      </c>
      <c r="G7" s="8" t="s">
        <v>30</v>
      </c>
      <c r="I7" s="8" t="s">
        <v>22</v>
      </c>
      <c r="K7" s="8" t="s">
        <v>7</v>
      </c>
      <c r="M7" s="8" t="s">
        <v>8</v>
      </c>
      <c r="O7" s="8" t="s">
        <v>9</v>
      </c>
      <c r="Q7" s="9" t="s">
        <v>10</v>
      </c>
      <c r="R7" s="9" t="s">
        <v>10</v>
      </c>
      <c r="S7" s="9" t="s">
        <v>10</v>
      </c>
      <c r="U7" s="9" t="s">
        <v>11</v>
      </c>
      <c r="V7" s="9" t="s">
        <v>11</v>
      </c>
      <c r="W7" s="9" t="s">
        <v>11</v>
      </c>
      <c r="Y7" s="8" t="s">
        <v>7</v>
      </c>
      <c r="AA7" s="8" t="s">
        <v>31</v>
      </c>
      <c r="AC7" s="8" t="s">
        <v>8</v>
      </c>
      <c r="AE7" s="8" t="s">
        <v>9</v>
      </c>
      <c r="AG7" s="8" t="s">
        <v>13</v>
      </c>
    </row>
    <row r="8" spans="1:33" ht="30">
      <c r="A8" s="9" t="s">
        <v>27</v>
      </c>
      <c r="C8" s="9" t="s">
        <v>28</v>
      </c>
      <c r="E8" s="9" t="s">
        <v>29</v>
      </c>
      <c r="G8" s="9" t="s">
        <v>30</v>
      </c>
      <c r="I8" s="9" t="s">
        <v>22</v>
      </c>
      <c r="K8" s="9" t="s">
        <v>7</v>
      </c>
      <c r="M8" s="9" t="s">
        <v>8</v>
      </c>
      <c r="O8" s="9" t="s">
        <v>9</v>
      </c>
      <c r="Q8" s="9" t="s">
        <v>7</v>
      </c>
      <c r="S8" s="9" t="s">
        <v>8</v>
      </c>
      <c r="U8" s="9" t="s">
        <v>7</v>
      </c>
      <c r="W8" s="9" t="s">
        <v>14</v>
      </c>
      <c r="Y8" s="9" t="s">
        <v>7</v>
      </c>
      <c r="AA8" s="9" t="s">
        <v>31</v>
      </c>
      <c r="AC8" s="9" t="s">
        <v>8</v>
      </c>
      <c r="AE8" s="9" t="s">
        <v>9</v>
      </c>
      <c r="AG8" s="9" t="s">
        <v>13</v>
      </c>
    </row>
    <row r="9" spans="1:33">
      <c r="A9" s="1" t="s">
        <v>32</v>
      </c>
      <c r="C9" s="1" t="s">
        <v>33</v>
      </c>
      <c r="E9" s="1" t="s">
        <v>34</v>
      </c>
      <c r="G9" s="2">
        <v>18</v>
      </c>
      <c r="I9" s="2">
        <v>18</v>
      </c>
      <c r="K9" s="2">
        <v>2495000</v>
      </c>
      <c r="M9" s="2">
        <v>2495000000000</v>
      </c>
      <c r="O9" s="2">
        <v>2494547781250</v>
      </c>
      <c r="Q9" s="2">
        <v>0</v>
      </c>
      <c r="S9" s="2">
        <v>0</v>
      </c>
      <c r="U9" s="2">
        <v>0</v>
      </c>
      <c r="W9" s="2">
        <v>0</v>
      </c>
      <c r="Y9" s="2">
        <v>2495000</v>
      </c>
      <c r="AA9" s="2">
        <v>906941</v>
      </c>
      <c r="AC9" s="2">
        <v>2495000000000</v>
      </c>
      <c r="AE9" s="2">
        <v>2262407659274</v>
      </c>
      <c r="AG9" s="5">
        <v>7.8600000000000003E-2</v>
      </c>
    </row>
    <row r="10" spans="1:33">
      <c r="A10" s="1" t="s">
        <v>35</v>
      </c>
      <c r="C10" s="1" t="s">
        <v>36</v>
      </c>
      <c r="E10" s="1" t="s">
        <v>37</v>
      </c>
      <c r="G10" s="2">
        <v>0</v>
      </c>
      <c r="I10" s="2">
        <v>0</v>
      </c>
      <c r="K10" s="2">
        <v>156899</v>
      </c>
      <c r="M10" s="2">
        <v>83637896726</v>
      </c>
      <c r="O10" s="2">
        <v>131774409538</v>
      </c>
      <c r="Q10" s="2">
        <v>0</v>
      </c>
      <c r="S10" s="2">
        <v>0</v>
      </c>
      <c r="U10" s="2">
        <v>0</v>
      </c>
      <c r="W10" s="2">
        <v>0</v>
      </c>
      <c r="Y10" s="2">
        <v>156899</v>
      </c>
      <c r="AA10" s="2">
        <v>858400</v>
      </c>
      <c r="AC10" s="2">
        <v>83637896726</v>
      </c>
      <c r="AE10" s="2">
        <v>134657690469</v>
      </c>
      <c r="AG10" s="5">
        <v>4.7000000000000002E-3</v>
      </c>
    </row>
    <row r="11" spans="1:33">
      <c r="A11" s="1" t="s">
        <v>38</v>
      </c>
      <c r="C11" s="1" t="s">
        <v>39</v>
      </c>
      <c r="E11" s="1" t="s">
        <v>40</v>
      </c>
      <c r="G11" s="2">
        <v>21</v>
      </c>
      <c r="I11" s="2">
        <v>21</v>
      </c>
      <c r="K11" s="2">
        <v>2456500</v>
      </c>
      <c r="M11" s="2">
        <v>2145626436286</v>
      </c>
      <c r="O11" s="2">
        <v>2273692693491</v>
      </c>
      <c r="Q11" s="2">
        <v>0</v>
      </c>
      <c r="S11" s="2">
        <v>0</v>
      </c>
      <c r="U11" s="2">
        <v>2456500</v>
      </c>
      <c r="W11" s="2">
        <v>2273725963511</v>
      </c>
      <c r="Y11" s="2">
        <v>0</v>
      </c>
      <c r="AA11" s="2">
        <v>0</v>
      </c>
      <c r="AC11" s="2">
        <v>0</v>
      </c>
      <c r="AE11" s="2">
        <v>0</v>
      </c>
      <c r="AG11" s="5">
        <v>0</v>
      </c>
    </row>
    <row r="12" spans="1:33">
      <c r="A12" s="1" t="s">
        <v>41</v>
      </c>
      <c r="C12" s="1" t="s">
        <v>42</v>
      </c>
      <c r="E12" s="1" t="s">
        <v>43</v>
      </c>
      <c r="G12" s="2">
        <v>18</v>
      </c>
      <c r="I12" s="2">
        <v>18</v>
      </c>
      <c r="K12" s="2">
        <v>6498800</v>
      </c>
      <c r="M12" s="2">
        <v>6498800000000</v>
      </c>
      <c r="O12" s="2">
        <v>6256670772443</v>
      </c>
      <c r="Q12" s="2">
        <v>0</v>
      </c>
      <c r="S12" s="2">
        <v>0</v>
      </c>
      <c r="U12" s="2">
        <v>1100</v>
      </c>
      <c r="W12" s="2">
        <v>1085477925</v>
      </c>
      <c r="Y12" s="2">
        <v>6497700</v>
      </c>
      <c r="AA12" s="2">
        <v>989383</v>
      </c>
      <c r="AC12" s="2">
        <v>6497700000000</v>
      </c>
      <c r="AE12" s="2">
        <v>6427548714702</v>
      </c>
      <c r="AG12" s="5">
        <v>0.2233</v>
      </c>
    </row>
    <row r="13" spans="1:33">
      <c r="A13" s="1" t="s">
        <v>44</v>
      </c>
      <c r="C13" s="1" t="s">
        <v>45</v>
      </c>
      <c r="E13" s="1" t="s">
        <v>46</v>
      </c>
      <c r="G13" s="2">
        <v>18.5</v>
      </c>
      <c r="I13" s="2">
        <v>18.5</v>
      </c>
      <c r="K13" s="2">
        <v>100</v>
      </c>
      <c r="M13" s="2">
        <v>103528759</v>
      </c>
      <c r="O13" s="2">
        <v>95002777</v>
      </c>
      <c r="Q13" s="2">
        <v>0</v>
      </c>
      <c r="S13" s="2">
        <v>0</v>
      </c>
      <c r="U13" s="2">
        <v>0</v>
      </c>
      <c r="W13" s="2">
        <v>0</v>
      </c>
      <c r="Y13" s="2">
        <v>100</v>
      </c>
      <c r="AA13" s="2">
        <v>950200</v>
      </c>
      <c r="AC13" s="2">
        <v>103528759</v>
      </c>
      <c r="AE13" s="2">
        <v>95002777</v>
      </c>
      <c r="AG13" s="5">
        <v>0</v>
      </c>
    </row>
    <row r="14" spans="1:33">
      <c r="A14" s="1" t="s">
        <v>47</v>
      </c>
      <c r="C14" s="1" t="s">
        <v>48</v>
      </c>
      <c r="E14" s="1" t="s">
        <v>49</v>
      </c>
      <c r="G14" s="2">
        <v>18</v>
      </c>
      <c r="I14" s="2">
        <v>18</v>
      </c>
      <c r="K14" s="2">
        <v>3000000</v>
      </c>
      <c r="M14" s="2">
        <v>3000000000000</v>
      </c>
      <c r="O14" s="2">
        <v>2826405621112</v>
      </c>
      <c r="Q14" s="2">
        <v>0</v>
      </c>
      <c r="S14" s="2">
        <v>0</v>
      </c>
      <c r="U14" s="2">
        <v>0</v>
      </c>
      <c r="W14" s="2">
        <v>0</v>
      </c>
      <c r="Y14" s="2">
        <v>3000000</v>
      </c>
      <c r="AA14" s="2">
        <v>1000000</v>
      </c>
      <c r="AC14" s="2">
        <v>3000000000000</v>
      </c>
      <c r="AE14" s="2">
        <v>2999456250000</v>
      </c>
      <c r="AG14" s="5">
        <v>0.1042</v>
      </c>
    </row>
    <row r="15" spans="1:33">
      <c r="A15" s="1" t="s">
        <v>50</v>
      </c>
      <c r="C15" s="1" t="s">
        <v>51</v>
      </c>
      <c r="E15" s="1" t="s">
        <v>52</v>
      </c>
      <c r="G15" s="2">
        <v>18</v>
      </c>
      <c r="I15" s="2">
        <v>18</v>
      </c>
      <c r="K15" s="2">
        <v>995000</v>
      </c>
      <c r="M15" s="2">
        <v>995000000000</v>
      </c>
      <c r="O15" s="2">
        <v>1004767852812</v>
      </c>
      <c r="Q15" s="2">
        <v>0</v>
      </c>
      <c r="S15" s="2">
        <v>0</v>
      </c>
      <c r="U15" s="2">
        <v>0</v>
      </c>
      <c r="W15" s="2">
        <v>0</v>
      </c>
      <c r="Y15" s="2">
        <v>995000</v>
      </c>
      <c r="AA15" s="2">
        <v>1010000</v>
      </c>
      <c r="AC15" s="2">
        <v>995000000000</v>
      </c>
      <c r="AE15" s="2">
        <v>1004767852812</v>
      </c>
      <c r="AG15" s="5">
        <v>3.49E-2</v>
      </c>
    </row>
    <row r="16" spans="1:33">
      <c r="A16" s="1" t="s">
        <v>53</v>
      </c>
      <c r="C16" s="1" t="s">
        <v>54</v>
      </c>
      <c r="E16" s="1" t="s">
        <v>55</v>
      </c>
      <c r="G16" s="2">
        <v>17</v>
      </c>
      <c r="I16" s="2">
        <v>17</v>
      </c>
      <c r="K16" s="2">
        <v>263000</v>
      </c>
      <c r="M16" s="2">
        <v>241729291202</v>
      </c>
      <c r="O16" s="2">
        <v>266675736260</v>
      </c>
      <c r="Q16" s="2">
        <v>0</v>
      </c>
      <c r="S16" s="2">
        <v>0</v>
      </c>
      <c r="U16" s="2">
        <v>0</v>
      </c>
      <c r="W16" s="2">
        <v>0</v>
      </c>
      <c r="Y16" s="2">
        <v>263000</v>
      </c>
      <c r="AA16" s="2">
        <v>993800</v>
      </c>
      <c r="AC16" s="2">
        <v>241729291202</v>
      </c>
      <c r="AE16" s="2">
        <v>261322026796</v>
      </c>
      <c r="AG16" s="5">
        <v>9.1000000000000004E-3</v>
      </c>
    </row>
    <row r="17" spans="1:33">
      <c r="A17" s="1" t="s">
        <v>56</v>
      </c>
      <c r="C17" s="1" t="s">
        <v>57</v>
      </c>
      <c r="E17" s="1" t="s">
        <v>58</v>
      </c>
      <c r="G17" s="2">
        <v>18</v>
      </c>
      <c r="I17" s="2">
        <v>18</v>
      </c>
      <c r="K17" s="2">
        <v>990000</v>
      </c>
      <c r="M17" s="2">
        <v>990000000000</v>
      </c>
      <c r="O17" s="2">
        <v>1029858804253</v>
      </c>
      <c r="Q17" s="2">
        <v>0</v>
      </c>
      <c r="S17" s="2">
        <v>0</v>
      </c>
      <c r="U17" s="2">
        <v>0</v>
      </c>
      <c r="W17" s="2">
        <v>0</v>
      </c>
      <c r="Y17" s="2">
        <v>990000</v>
      </c>
      <c r="AA17" s="2">
        <v>1040450</v>
      </c>
      <c r="AC17" s="2">
        <v>990000000000</v>
      </c>
      <c r="AE17" s="2">
        <v>1029858804253</v>
      </c>
      <c r="AG17" s="5">
        <v>3.5799999999999998E-2</v>
      </c>
    </row>
    <row r="18" spans="1:33">
      <c r="A18" s="1" t="s">
        <v>59</v>
      </c>
      <c r="C18" s="1" t="s">
        <v>60</v>
      </c>
      <c r="E18" s="1" t="s">
        <v>61</v>
      </c>
      <c r="G18" s="2">
        <v>20.5</v>
      </c>
      <c r="I18" s="2">
        <v>20.5</v>
      </c>
      <c r="K18" s="2">
        <v>332473</v>
      </c>
      <c r="M18" s="2">
        <v>323599295630</v>
      </c>
      <c r="O18" s="2">
        <v>307249094906</v>
      </c>
      <c r="Q18" s="2">
        <v>0</v>
      </c>
      <c r="S18" s="2">
        <v>0</v>
      </c>
      <c r="U18" s="2">
        <v>0</v>
      </c>
      <c r="W18" s="2">
        <v>0</v>
      </c>
      <c r="Y18" s="2">
        <v>332473</v>
      </c>
      <c r="AA18" s="2">
        <v>924300</v>
      </c>
      <c r="AC18" s="2">
        <v>323599295630</v>
      </c>
      <c r="AE18" s="2">
        <v>307249094906</v>
      </c>
      <c r="AG18" s="5">
        <v>1.0699999999999999E-2</v>
      </c>
    </row>
    <row r="19" spans="1:33">
      <c r="A19" s="1" t="s">
        <v>62</v>
      </c>
      <c r="C19" s="1" t="s">
        <v>60</v>
      </c>
      <c r="E19" s="1" t="s">
        <v>63</v>
      </c>
      <c r="G19" s="2">
        <v>20.5</v>
      </c>
      <c r="I19" s="2">
        <v>20.5</v>
      </c>
      <c r="K19" s="2">
        <v>530854</v>
      </c>
      <c r="M19" s="2">
        <v>491168056860</v>
      </c>
      <c r="O19" s="2">
        <v>490393653337</v>
      </c>
      <c r="Q19" s="2">
        <v>0</v>
      </c>
      <c r="S19" s="2">
        <v>0</v>
      </c>
      <c r="U19" s="2">
        <v>0</v>
      </c>
      <c r="W19" s="2">
        <v>0</v>
      </c>
      <c r="Y19" s="2">
        <v>530854</v>
      </c>
      <c r="AA19" s="2">
        <v>937000</v>
      </c>
      <c r="AC19" s="2">
        <v>491168056860</v>
      </c>
      <c r="AE19" s="2">
        <v>497320042401</v>
      </c>
      <c r="AG19" s="5">
        <v>1.7299999999999999E-2</v>
      </c>
    </row>
    <row r="20" spans="1:33">
      <c r="A20" s="1" t="s">
        <v>64</v>
      </c>
      <c r="C20" s="1" t="s">
        <v>65</v>
      </c>
      <c r="E20" s="1" t="s">
        <v>66</v>
      </c>
      <c r="G20" s="2">
        <v>20.5</v>
      </c>
      <c r="I20" s="2">
        <v>20.5</v>
      </c>
      <c r="K20" s="2">
        <v>500000</v>
      </c>
      <c r="M20" s="2">
        <v>458335000000</v>
      </c>
      <c r="O20" s="2">
        <v>499909375000</v>
      </c>
      <c r="Q20" s="2">
        <v>0</v>
      </c>
      <c r="S20" s="2">
        <v>0</v>
      </c>
      <c r="U20" s="2">
        <v>0</v>
      </c>
      <c r="W20" s="2">
        <v>0</v>
      </c>
      <c r="Y20" s="2">
        <v>500000</v>
      </c>
      <c r="AA20" s="2">
        <v>1000000</v>
      </c>
      <c r="AC20" s="2">
        <v>458335000000</v>
      </c>
      <c r="AE20" s="2">
        <v>499909375000</v>
      </c>
      <c r="AG20" s="5">
        <v>1.7399999999999999E-2</v>
      </c>
    </row>
    <row r="21" spans="1:33">
      <c r="A21" s="1" t="s">
        <v>67</v>
      </c>
      <c r="C21" s="1" t="s">
        <v>68</v>
      </c>
      <c r="E21" s="1" t="s">
        <v>69</v>
      </c>
      <c r="G21" s="2">
        <v>15</v>
      </c>
      <c r="I21" s="2">
        <v>15</v>
      </c>
      <c r="K21" s="2">
        <v>5000</v>
      </c>
      <c r="M21" s="2">
        <v>4779616146</v>
      </c>
      <c r="O21" s="2">
        <v>4886614140</v>
      </c>
      <c r="Q21" s="2">
        <v>0</v>
      </c>
      <c r="S21" s="2">
        <v>0</v>
      </c>
      <c r="U21" s="2">
        <v>0</v>
      </c>
      <c r="W21" s="2">
        <v>0</v>
      </c>
      <c r="Y21" s="2">
        <v>5000</v>
      </c>
      <c r="AA21" s="2">
        <v>998000</v>
      </c>
      <c r="AC21" s="2">
        <v>4779616146</v>
      </c>
      <c r="AE21" s="2">
        <v>4989095562</v>
      </c>
      <c r="AG21" s="5">
        <v>2.0000000000000001E-4</v>
      </c>
    </row>
    <row r="22" spans="1:33">
      <c r="A22" s="1" t="s">
        <v>70</v>
      </c>
      <c r="C22" s="1" t="s">
        <v>71</v>
      </c>
      <c r="E22" s="1" t="s">
        <v>72</v>
      </c>
      <c r="G22" s="2">
        <v>18</v>
      </c>
      <c r="I22" s="2">
        <v>18</v>
      </c>
      <c r="K22" s="2">
        <v>5000</v>
      </c>
      <c r="M22" s="2">
        <v>4890886312</v>
      </c>
      <c r="O22" s="2">
        <v>4999093750</v>
      </c>
      <c r="Q22" s="2">
        <v>0</v>
      </c>
      <c r="S22" s="2">
        <v>0</v>
      </c>
      <c r="U22" s="2">
        <v>5000</v>
      </c>
      <c r="W22" s="2">
        <v>5095276315</v>
      </c>
      <c r="Y22" s="2">
        <v>0</v>
      </c>
      <c r="AA22" s="2">
        <v>0</v>
      </c>
      <c r="AC22" s="2">
        <v>0</v>
      </c>
      <c r="AE22" s="2">
        <v>0</v>
      </c>
      <c r="AG22" s="5">
        <v>0</v>
      </c>
    </row>
    <row r="23" spans="1:33">
      <c r="A23" s="1" t="s">
        <v>73</v>
      </c>
      <c r="C23" s="1" t="s">
        <v>74</v>
      </c>
      <c r="E23" s="1" t="s">
        <v>75</v>
      </c>
      <c r="G23" s="2">
        <v>18</v>
      </c>
      <c r="I23" s="2">
        <v>18</v>
      </c>
      <c r="K23" s="2">
        <v>9100</v>
      </c>
      <c r="M23" s="2">
        <v>8643316314</v>
      </c>
      <c r="O23" s="2">
        <v>9098350625</v>
      </c>
      <c r="Q23" s="2">
        <v>0</v>
      </c>
      <c r="S23" s="2">
        <v>0</v>
      </c>
      <c r="U23" s="2">
        <v>0</v>
      </c>
      <c r="W23" s="2">
        <v>0</v>
      </c>
      <c r="Y23" s="2">
        <v>9100</v>
      </c>
      <c r="AA23" s="2">
        <v>1000000</v>
      </c>
      <c r="AC23" s="2">
        <v>8643316314</v>
      </c>
      <c r="AE23" s="2">
        <v>9098350625</v>
      </c>
      <c r="AG23" s="5">
        <v>2.9999999999999997E-4</v>
      </c>
    </row>
    <row r="24" spans="1:33">
      <c r="A24" s="1" t="s">
        <v>76</v>
      </c>
      <c r="C24" s="1" t="s">
        <v>77</v>
      </c>
      <c r="E24" s="1" t="s">
        <v>78</v>
      </c>
      <c r="G24" s="2">
        <v>17</v>
      </c>
      <c r="I24" s="2">
        <v>17</v>
      </c>
      <c r="K24" s="2">
        <v>5000</v>
      </c>
      <c r="M24" s="2">
        <v>4852679388</v>
      </c>
      <c r="O24" s="2">
        <v>4998643831</v>
      </c>
      <c r="Q24" s="2">
        <v>0</v>
      </c>
      <c r="S24" s="2">
        <v>0</v>
      </c>
      <c r="U24" s="2">
        <v>0</v>
      </c>
      <c r="W24" s="2">
        <v>0</v>
      </c>
      <c r="Y24" s="2">
        <v>5000</v>
      </c>
      <c r="AA24" s="2">
        <v>999850</v>
      </c>
      <c r="AC24" s="2">
        <v>4852679388</v>
      </c>
      <c r="AE24" s="2">
        <v>4998343885</v>
      </c>
      <c r="AG24" s="5">
        <v>2.0000000000000001E-4</v>
      </c>
    </row>
    <row r="25" spans="1:33">
      <c r="A25" s="1" t="s">
        <v>79</v>
      </c>
      <c r="C25" s="1" t="s">
        <v>80</v>
      </c>
      <c r="E25" s="1" t="s">
        <v>81</v>
      </c>
      <c r="G25" s="2">
        <v>17</v>
      </c>
      <c r="I25" s="2">
        <v>17</v>
      </c>
      <c r="K25" s="2">
        <v>5000</v>
      </c>
      <c r="M25" s="2">
        <v>4827374802</v>
      </c>
      <c r="O25" s="2">
        <v>4869917167</v>
      </c>
      <c r="Q25" s="2">
        <v>0</v>
      </c>
      <c r="S25" s="2">
        <v>0</v>
      </c>
      <c r="U25" s="2">
        <v>0</v>
      </c>
      <c r="W25" s="2">
        <v>0</v>
      </c>
      <c r="Y25" s="2">
        <v>5000</v>
      </c>
      <c r="AA25" s="2">
        <v>983380</v>
      </c>
      <c r="AC25" s="2">
        <v>4827374802</v>
      </c>
      <c r="AE25" s="2">
        <v>4916008811</v>
      </c>
      <c r="AG25" s="5">
        <v>2.0000000000000001E-4</v>
      </c>
    </row>
    <row r="26" spans="1:33">
      <c r="A26" s="1" t="s">
        <v>82</v>
      </c>
      <c r="C26" s="1" t="s">
        <v>83</v>
      </c>
      <c r="E26" s="1" t="s">
        <v>84</v>
      </c>
      <c r="G26" s="2">
        <v>18</v>
      </c>
      <c r="I26" s="2">
        <v>18</v>
      </c>
      <c r="K26" s="2">
        <v>998798</v>
      </c>
      <c r="M26" s="2">
        <v>948878076000</v>
      </c>
      <c r="O26" s="2">
        <v>998616967861</v>
      </c>
      <c r="Q26" s="2">
        <v>0</v>
      </c>
      <c r="S26" s="2">
        <v>0</v>
      </c>
      <c r="U26" s="2">
        <v>0</v>
      </c>
      <c r="W26" s="2">
        <v>0</v>
      </c>
      <c r="Y26" s="2">
        <v>998798</v>
      </c>
      <c r="AA26" s="2">
        <v>1000000</v>
      </c>
      <c r="AC26" s="2">
        <v>948878076000</v>
      </c>
      <c r="AE26" s="2">
        <v>998616967862</v>
      </c>
      <c r="AG26" s="5">
        <v>3.4700000000000002E-2</v>
      </c>
    </row>
    <row r="27" spans="1:33">
      <c r="A27" s="1" t="s">
        <v>85</v>
      </c>
      <c r="C27" s="1" t="s">
        <v>86</v>
      </c>
      <c r="E27" s="1" t="s">
        <v>87</v>
      </c>
      <c r="G27" s="2">
        <v>18</v>
      </c>
      <c r="I27" s="2">
        <v>18</v>
      </c>
      <c r="K27" s="2">
        <v>1999000</v>
      </c>
      <c r="M27" s="2">
        <v>1999000000000</v>
      </c>
      <c r="O27" s="2">
        <v>1998637681250</v>
      </c>
      <c r="Q27" s="2">
        <v>0</v>
      </c>
      <c r="S27" s="2">
        <v>0</v>
      </c>
      <c r="U27" s="2">
        <v>0</v>
      </c>
      <c r="W27" s="2">
        <v>0</v>
      </c>
      <c r="Y27" s="2">
        <v>1999000</v>
      </c>
      <c r="AA27" s="2">
        <v>1000000</v>
      </c>
      <c r="AC27" s="2">
        <v>1999000000000</v>
      </c>
      <c r="AE27" s="2">
        <v>1998637681250</v>
      </c>
      <c r="AG27" s="5">
        <v>6.9400000000000003E-2</v>
      </c>
    </row>
    <row r="28" spans="1:33">
      <c r="A28" s="1" t="s">
        <v>88</v>
      </c>
      <c r="C28" s="1" t="s">
        <v>89</v>
      </c>
      <c r="E28" s="1" t="s">
        <v>90</v>
      </c>
      <c r="G28" s="2">
        <v>0</v>
      </c>
      <c r="I28" s="2">
        <v>0</v>
      </c>
      <c r="K28" s="2">
        <v>0</v>
      </c>
      <c r="M28" s="2">
        <v>0</v>
      </c>
      <c r="O28" s="2">
        <v>0</v>
      </c>
      <c r="Q28" s="2">
        <v>3100</v>
      </c>
      <c r="S28" s="2">
        <v>1981259037</v>
      </c>
      <c r="U28" s="2">
        <v>0</v>
      </c>
      <c r="W28" s="2">
        <v>0</v>
      </c>
      <c r="Y28" s="2">
        <v>3100</v>
      </c>
      <c r="AA28" s="2">
        <v>620400</v>
      </c>
      <c r="AC28" s="2">
        <v>1981259037</v>
      </c>
      <c r="AE28" s="2">
        <v>1922891412</v>
      </c>
      <c r="AG28" s="5">
        <v>1E-4</v>
      </c>
    </row>
    <row r="29" spans="1:33">
      <c r="A29" s="1" t="s">
        <v>91</v>
      </c>
      <c r="C29" s="1" t="s">
        <v>92</v>
      </c>
      <c r="E29" s="1" t="s">
        <v>93</v>
      </c>
      <c r="G29" s="2">
        <v>0</v>
      </c>
      <c r="I29" s="2">
        <v>0</v>
      </c>
      <c r="K29" s="2">
        <v>0</v>
      </c>
      <c r="M29" s="2">
        <v>0</v>
      </c>
      <c r="O29" s="2">
        <v>0</v>
      </c>
      <c r="Q29" s="2">
        <v>63900</v>
      </c>
      <c r="S29" s="2">
        <v>43361790885</v>
      </c>
      <c r="U29" s="2">
        <v>0</v>
      </c>
      <c r="W29" s="2">
        <v>0</v>
      </c>
      <c r="Y29" s="2">
        <v>63900</v>
      </c>
      <c r="AA29" s="2">
        <v>652000</v>
      </c>
      <c r="AC29" s="2">
        <v>43361790885</v>
      </c>
      <c r="AE29" s="2">
        <v>41655248617</v>
      </c>
      <c r="AG29" s="5">
        <v>1.4E-3</v>
      </c>
    </row>
    <row r="30" spans="1:33">
      <c r="A30" s="1" t="s">
        <v>94</v>
      </c>
      <c r="C30" s="1" t="s">
        <v>95</v>
      </c>
      <c r="E30" s="1" t="s">
        <v>96</v>
      </c>
      <c r="G30" s="2">
        <v>0</v>
      </c>
      <c r="I30" s="2">
        <v>0</v>
      </c>
      <c r="K30" s="2">
        <v>0</v>
      </c>
      <c r="M30" s="2">
        <v>0</v>
      </c>
      <c r="O30" s="2">
        <v>0</v>
      </c>
      <c r="Q30" s="2">
        <v>30000</v>
      </c>
      <c r="S30" s="2">
        <v>19713572437</v>
      </c>
      <c r="U30" s="2">
        <v>0</v>
      </c>
      <c r="W30" s="2">
        <v>0</v>
      </c>
      <c r="Y30" s="2">
        <v>30000</v>
      </c>
      <c r="AA30" s="2">
        <v>628490</v>
      </c>
      <c r="AC30" s="2">
        <v>19713572437</v>
      </c>
      <c r="AE30" s="2">
        <v>18851282585</v>
      </c>
      <c r="AG30" s="5">
        <v>6.9999999999999999E-4</v>
      </c>
    </row>
    <row r="31" spans="1:33">
      <c r="A31" s="1" t="s">
        <v>97</v>
      </c>
      <c r="C31" s="1" t="s">
        <v>92</v>
      </c>
      <c r="E31" s="1" t="s">
        <v>98</v>
      </c>
      <c r="G31" s="2">
        <v>0</v>
      </c>
      <c r="I31" s="2">
        <v>0</v>
      </c>
      <c r="K31" s="2">
        <v>0</v>
      </c>
      <c r="M31" s="2">
        <v>0</v>
      </c>
      <c r="O31" s="2">
        <v>0</v>
      </c>
      <c r="Q31" s="2">
        <v>23000</v>
      </c>
      <c r="S31" s="2">
        <v>20067682604</v>
      </c>
      <c r="U31" s="2">
        <v>0</v>
      </c>
      <c r="W31" s="2">
        <v>0</v>
      </c>
      <c r="Y31" s="2">
        <v>23000</v>
      </c>
      <c r="AA31" s="2">
        <v>867400</v>
      </c>
      <c r="AC31" s="2">
        <v>20067682604</v>
      </c>
      <c r="AE31" s="2">
        <v>19946584025</v>
      </c>
      <c r="AG31" s="5">
        <v>6.9999999999999999E-4</v>
      </c>
    </row>
    <row r="32" spans="1:33">
      <c r="A32" s="1" t="s">
        <v>99</v>
      </c>
      <c r="C32" s="1" t="s">
        <v>100</v>
      </c>
      <c r="E32" s="1" t="s">
        <v>101</v>
      </c>
      <c r="G32" s="2">
        <v>0</v>
      </c>
      <c r="I32" s="2">
        <v>0</v>
      </c>
      <c r="K32" s="2">
        <v>0</v>
      </c>
      <c r="M32" s="2">
        <v>0</v>
      </c>
      <c r="O32" s="2">
        <v>0</v>
      </c>
      <c r="Q32" s="2">
        <v>15000</v>
      </c>
      <c r="S32" s="2">
        <v>13173437246</v>
      </c>
      <c r="U32" s="2">
        <v>0</v>
      </c>
      <c r="W32" s="2">
        <v>0</v>
      </c>
      <c r="Y32" s="2">
        <v>15000</v>
      </c>
      <c r="AA32" s="2">
        <v>880100</v>
      </c>
      <c r="AC32" s="2">
        <v>13173437246</v>
      </c>
      <c r="AE32" s="2">
        <v>13199107228</v>
      </c>
      <c r="AG32" s="5">
        <v>5.0000000000000001E-4</v>
      </c>
    </row>
    <row r="33" spans="1:33">
      <c r="A33" s="1" t="s">
        <v>102</v>
      </c>
      <c r="C33" s="1" t="s">
        <v>103</v>
      </c>
      <c r="E33" s="1" t="s">
        <v>104</v>
      </c>
      <c r="G33" s="2">
        <v>23</v>
      </c>
      <c r="I33" s="2">
        <v>23</v>
      </c>
      <c r="K33" s="2">
        <v>0</v>
      </c>
      <c r="M33" s="2">
        <v>0</v>
      </c>
      <c r="O33" s="2">
        <v>0</v>
      </c>
      <c r="Q33" s="2">
        <v>1500000</v>
      </c>
      <c r="S33" s="2">
        <v>1500000000000</v>
      </c>
      <c r="U33" s="2">
        <v>0</v>
      </c>
      <c r="W33" s="2">
        <v>0</v>
      </c>
      <c r="Y33" s="2">
        <v>1500000</v>
      </c>
      <c r="AA33" s="2">
        <v>1000000</v>
      </c>
      <c r="AC33" s="2">
        <v>1500000000000</v>
      </c>
      <c r="AE33" s="2">
        <v>1499728125000</v>
      </c>
      <c r="AG33" s="5">
        <v>5.21E-2</v>
      </c>
    </row>
    <row r="34" spans="1:33" ht="19.5" thickBot="1">
      <c r="K34" s="4">
        <f>SUM(K9:K33)</f>
        <v>21245524</v>
      </c>
      <c r="M34" s="4">
        <f>SUM(M9:M33)</f>
        <v>20698871454425</v>
      </c>
      <c r="O34" s="4">
        <f>SUM(O9:O33)</f>
        <v>20608148065803</v>
      </c>
      <c r="Q34" s="4">
        <f>SUM(Q9:Q33)</f>
        <v>1635000</v>
      </c>
      <c r="S34" s="4">
        <f>SUM(S9:S33)</f>
        <v>1598297742209</v>
      </c>
      <c r="U34" s="4">
        <f>SUM(U9:U33)</f>
        <v>2462600</v>
      </c>
      <c r="W34" s="4">
        <f>SUM(W9:W33)</f>
        <v>2279906717751</v>
      </c>
      <c r="Y34" s="4">
        <f>SUM(Y9:Y33)</f>
        <v>20417924</v>
      </c>
      <c r="AA34" s="4">
        <f>SUM(AA9:AA33)</f>
        <v>21240094</v>
      </c>
      <c r="AC34" s="4">
        <f>SUM(AC9:AC33)</f>
        <v>20145551874036</v>
      </c>
      <c r="AE34" s="4">
        <f>SUM(AE9:AE33)</f>
        <v>20041152200252</v>
      </c>
      <c r="AG34" s="6">
        <f>SUM(AG9:AG33)</f>
        <v>0.69649999999999979</v>
      </c>
    </row>
    <row r="35" spans="1:33" ht="19.5" thickTop="1">
      <c r="M35" s="2"/>
      <c r="AC35" s="2"/>
    </row>
  </sheetData>
  <mergeCells count="26">
    <mergeCell ref="S8"/>
    <mergeCell ref="Q7:S7"/>
    <mergeCell ref="G7:G8"/>
    <mergeCell ref="I7:I8"/>
    <mergeCell ref="A6:I6"/>
    <mergeCell ref="K7:K8"/>
    <mergeCell ref="M7:M8"/>
    <mergeCell ref="A7:A8"/>
    <mergeCell ref="C7:C8"/>
    <mergeCell ref="E7:E8"/>
    <mergeCell ref="A4:AG4"/>
    <mergeCell ref="A3:AG3"/>
    <mergeCell ref="A2:AG2"/>
    <mergeCell ref="AA7:AA8"/>
    <mergeCell ref="AC7:AC8"/>
    <mergeCell ref="AE7:AE8"/>
    <mergeCell ref="AG7:AG8"/>
    <mergeCell ref="Y6:AG6"/>
    <mergeCell ref="U8"/>
    <mergeCell ref="W8"/>
    <mergeCell ref="U7:W7"/>
    <mergeCell ref="Q6:W6"/>
    <mergeCell ref="Y7:Y8"/>
    <mergeCell ref="O7:O8"/>
    <mergeCell ref="K6:O6"/>
    <mergeCell ref="Q8"/>
  </mergeCells>
  <pageMargins left="0.7" right="0.7" top="0.75" bottom="0.75" header="0.3" footer="0.3"/>
  <pageSetup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0"/>
  <sheetViews>
    <sheetView rightToLeft="1" view="pageBreakPreview" zoomScale="130" zoomScaleNormal="100" zoomScaleSheetLayoutView="130" workbookViewId="0">
      <selection activeCell="K8" sqref="K8"/>
    </sheetView>
  </sheetViews>
  <sheetFormatPr defaultRowHeight="18.75"/>
  <cols>
    <col min="1" max="1" width="23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6384" width="9.140625" style="1"/>
  </cols>
  <sheetData>
    <row r="2" spans="1:12" ht="3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ht="30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ht="30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</row>
    <row r="6" spans="1:12" ht="30">
      <c r="A6" s="8" t="s">
        <v>3</v>
      </c>
      <c r="C6" s="9" t="s">
        <v>6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 t="s">
        <v>6</v>
      </c>
    </row>
    <row r="7" spans="1:12" ht="30">
      <c r="A7" s="9" t="s">
        <v>3</v>
      </c>
      <c r="C7" s="9" t="s">
        <v>7</v>
      </c>
      <c r="E7" s="9" t="s">
        <v>105</v>
      </c>
      <c r="G7" s="9" t="s">
        <v>106</v>
      </c>
      <c r="I7" s="9" t="s">
        <v>107</v>
      </c>
      <c r="K7" s="9" t="s">
        <v>108</v>
      </c>
    </row>
    <row r="8" spans="1:12">
      <c r="A8" s="1" t="s">
        <v>32</v>
      </c>
      <c r="C8" s="2">
        <v>2495000</v>
      </c>
      <c r="D8" s="2"/>
      <c r="E8" s="2">
        <v>902500</v>
      </c>
      <c r="G8" s="2">
        <v>906941</v>
      </c>
      <c r="I8" s="5">
        <v>4.8999999999999998E-3</v>
      </c>
      <c r="K8" s="2">
        <v>2262817795000</v>
      </c>
    </row>
    <row r="20" spans="7:7">
      <c r="G20" s="2"/>
    </row>
  </sheetData>
  <mergeCells count="10">
    <mergeCell ref="A4:K4"/>
    <mergeCell ref="A3:K3"/>
    <mergeCell ref="A2:K2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5"/>
  <sheetViews>
    <sheetView rightToLeft="1" view="pageBreakPreview" zoomScaleNormal="100" zoomScaleSheetLayoutView="100" workbookViewId="0">
      <selection activeCell="Q35" sqref="Q35"/>
    </sheetView>
  </sheetViews>
  <sheetFormatPr defaultRowHeight="18.75"/>
  <cols>
    <col min="1" max="1" width="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7.8554687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30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30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6" spans="1:19" ht="30">
      <c r="A6" s="8" t="s">
        <v>110</v>
      </c>
      <c r="C6" s="9" t="s">
        <v>111</v>
      </c>
      <c r="D6" s="9" t="s">
        <v>111</v>
      </c>
      <c r="E6" s="9" t="s">
        <v>111</v>
      </c>
      <c r="F6" s="9" t="s">
        <v>111</v>
      </c>
      <c r="G6" s="9" t="s">
        <v>111</v>
      </c>
      <c r="H6" s="9" t="s">
        <v>111</v>
      </c>
      <c r="I6" s="9" t="s">
        <v>111</v>
      </c>
      <c r="K6" s="9" t="s">
        <v>4</v>
      </c>
      <c r="M6" s="9" t="s">
        <v>5</v>
      </c>
      <c r="N6" s="9" t="s">
        <v>5</v>
      </c>
      <c r="O6" s="9" t="s">
        <v>5</v>
      </c>
      <c r="Q6" s="9" t="s">
        <v>6</v>
      </c>
      <c r="R6" s="9" t="s">
        <v>6</v>
      </c>
      <c r="S6" s="9" t="s">
        <v>6</v>
      </c>
    </row>
    <row r="7" spans="1:19" ht="30">
      <c r="A7" s="9" t="s">
        <v>110</v>
      </c>
      <c r="C7" s="9" t="s">
        <v>112</v>
      </c>
      <c r="E7" s="9" t="s">
        <v>113</v>
      </c>
      <c r="G7" s="9" t="s">
        <v>114</v>
      </c>
      <c r="I7" s="9" t="s">
        <v>30</v>
      </c>
      <c r="K7" s="9" t="s">
        <v>115</v>
      </c>
      <c r="M7" s="9" t="s">
        <v>116</v>
      </c>
      <c r="O7" s="9" t="s">
        <v>117</v>
      </c>
      <c r="Q7" s="9" t="s">
        <v>115</v>
      </c>
      <c r="S7" s="9" t="s">
        <v>109</v>
      </c>
    </row>
    <row r="8" spans="1:19">
      <c r="A8" s="1" t="s">
        <v>118</v>
      </c>
      <c r="C8" s="1" t="s">
        <v>119</v>
      </c>
      <c r="E8" s="1" t="s">
        <v>120</v>
      </c>
      <c r="G8" s="1" t="s">
        <v>121</v>
      </c>
      <c r="I8" s="2">
        <v>0</v>
      </c>
      <c r="J8" s="2"/>
      <c r="K8" s="2">
        <v>159129</v>
      </c>
      <c r="L8" s="2"/>
      <c r="M8" s="2">
        <v>1303</v>
      </c>
      <c r="N8" s="2"/>
      <c r="O8" s="2">
        <v>0</v>
      </c>
      <c r="P8" s="2"/>
      <c r="Q8" s="2">
        <v>160432</v>
      </c>
      <c r="S8" s="5">
        <v>0</v>
      </c>
    </row>
    <row r="9" spans="1:19">
      <c r="A9" s="1" t="s">
        <v>122</v>
      </c>
      <c r="C9" s="1" t="s">
        <v>123</v>
      </c>
      <c r="E9" s="1" t="s">
        <v>124</v>
      </c>
      <c r="G9" s="1" t="s">
        <v>125</v>
      </c>
      <c r="I9" s="2">
        <v>0</v>
      </c>
      <c r="J9" s="2"/>
      <c r="K9" s="2">
        <v>188986</v>
      </c>
      <c r="L9" s="2"/>
      <c r="M9" s="2">
        <v>0</v>
      </c>
      <c r="N9" s="2"/>
      <c r="O9" s="2">
        <v>0</v>
      </c>
      <c r="P9" s="2"/>
      <c r="Q9" s="2">
        <v>188986</v>
      </c>
      <c r="S9" s="5">
        <v>0</v>
      </c>
    </row>
    <row r="10" spans="1:19">
      <c r="A10" s="1" t="s">
        <v>126</v>
      </c>
      <c r="C10" s="1" t="s">
        <v>127</v>
      </c>
      <c r="E10" s="1" t="s">
        <v>124</v>
      </c>
      <c r="G10" s="1" t="s">
        <v>121</v>
      </c>
      <c r="I10" s="2">
        <v>0</v>
      </c>
      <c r="J10" s="2"/>
      <c r="K10" s="2">
        <v>3471274340</v>
      </c>
      <c r="L10" s="2"/>
      <c r="M10" s="2">
        <v>2419934893441</v>
      </c>
      <c r="N10" s="2"/>
      <c r="O10" s="2">
        <v>2409384613240</v>
      </c>
      <c r="P10" s="2"/>
      <c r="Q10" s="2">
        <v>14021554541</v>
      </c>
      <c r="S10" s="5">
        <v>5.0000000000000001E-4</v>
      </c>
    </row>
    <row r="11" spans="1:19">
      <c r="A11" s="1" t="s">
        <v>126</v>
      </c>
      <c r="C11" s="1" t="s">
        <v>128</v>
      </c>
      <c r="E11" s="1" t="s">
        <v>120</v>
      </c>
      <c r="G11" s="1" t="s">
        <v>121</v>
      </c>
      <c r="I11" s="2">
        <v>0</v>
      </c>
      <c r="J11" s="2"/>
      <c r="K11" s="2">
        <v>196616730</v>
      </c>
      <c r="L11" s="2"/>
      <c r="M11" s="2">
        <v>3882911900140</v>
      </c>
      <c r="N11" s="2"/>
      <c r="O11" s="2">
        <v>3774201793352</v>
      </c>
      <c r="P11" s="2"/>
      <c r="Q11" s="2">
        <v>108906723518</v>
      </c>
      <c r="S11" s="5">
        <v>3.8E-3</v>
      </c>
    </row>
    <row r="12" spans="1:19">
      <c r="A12" s="1" t="s">
        <v>129</v>
      </c>
      <c r="C12" s="1" t="s">
        <v>130</v>
      </c>
      <c r="E12" s="1" t="s">
        <v>120</v>
      </c>
      <c r="G12" s="1" t="s">
        <v>121</v>
      </c>
      <c r="I12" s="2">
        <v>0</v>
      </c>
      <c r="J12" s="2"/>
      <c r="K12" s="2">
        <v>93840951</v>
      </c>
      <c r="L12" s="2"/>
      <c r="M12" s="2">
        <v>44161665216</v>
      </c>
      <c r="N12" s="2"/>
      <c r="O12" s="2">
        <v>44250450000</v>
      </c>
      <c r="P12" s="2"/>
      <c r="Q12" s="2">
        <v>5056167</v>
      </c>
      <c r="S12" s="5">
        <v>0</v>
      </c>
    </row>
    <row r="13" spans="1:19">
      <c r="A13" s="1" t="s">
        <v>131</v>
      </c>
      <c r="C13" s="1" t="s">
        <v>132</v>
      </c>
      <c r="E13" s="1" t="s">
        <v>120</v>
      </c>
      <c r="G13" s="1" t="s">
        <v>121</v>
      </c>
      <c r="I13" s="2">
        <v>0</v>
      </c>
      <c r="J13" s="2"/>
      <c r="K13" s="2">
        <v>1084530</v>
      </c>
      <c r="L13" s="2"/>
      <c r="M13" s="2">
        <v>4593</v>
      </c>
      <c r="N13" s="2"/>
      <c r="O13" s="2">
        <v>0</v>
      </c>
      <c r="P13" s="2"/>
      <c r="Q13" s="2">
        <v>1089123</v>
      </c>
      <c r="S13" s="5">
        <v>0</v>
      </c>
    </row>
    <row r="14" spans="1:19">
      <c r="A14" s="1" t="s">
        <v>133</v>
      </c>
      <c r="C14" s="1" t="s">
        <v>134</v>
      </c>
      <c r="E14" s="1" t="s">
        <v>120</v>
      </c>
      <c r="G14" s="1" t="s">
        <v>135</v>
      </c>
      <c r="I14" s="2">
        <v>0</v>
      </c>
      <c r="J14" s="2"/>
      <c r="K14" s="2">
        <v>3958504</v>
      </c>
      <c r="L14" s="2"/>
      <c r="M14" s="2">
        <v>98715434029</v>
      </c>
      <c r="N14" s="2"/>
      <c r="O14" s="2">
        <v>96970600000</v>
      </c>
      <c r="P14" s="2"/>
      <c r="Q14" s="2">
        <v>1748792533</v>
      </c>
      <c r="S14" s="5">
        <v>1E-4</v>
      </c>
    </row>
    <row r="15" spans="1:19">
      <c r="A15" s="1" t="s">
        <v>136</v>
      </c>
      <c r="C15" s="1" t="s">
        <v>137</v>
      </c>
      <c r="E15" s="1" t="s">
        <v>120</v>
      </c>
      <c r="G15" s="1" t="s">
        <v>138</v>
      </c>
      <c r="I15" s="2">
        <v>0</v>
      </c>
      <c r="J15" s="2"/>
      <c r="K15" s="2">
        <v>432998</v>
      </c>
      <c r="L15" s="2"/>
      <c r="M15" s="2">
        <v>0</v>
      </c>
      <c r="N15" s="2"/>
      <c r="O15" s="2">
        <v>0</v>
      </c>
      <c r="P15" s="2"/>
      <c r="Q15" s="2">
        <v>432998</v>
      </c>
      <c r="S15" s="5">
        <v>0</v>
      </c>
    </row>
    <row r="16" spans="1:19">
      <c r="A16" s="1" t="s">
        <v>139</v>
      </c>
      <c r="C16" s="1" t="s">
        <v>140</v>
      </c>
      <c r="E16" s="1" t="s">
        <v>120</v>
      </c>
      <c r="G16" s="1" t="s">
        <v>141</v>
      </c>
      <c r="I16" s="2">
        <v>0</v>
      </c>
      <c r="J16" s="2"/>
      <c r="K16" s="2">
        <v>182947</v>
      </c>
      <c r="L16" s="2"/>
      <c r="M16" s="2">
        <v>0</v>
      </c>
      <c r="N16" s="2"/>
      <c r="O16" s="2">
        <v>0</v>
      </c>
      <c r="P16" s="2"/>
      <c r="Q16" s="2">
        <v>182947</v>
      </c>
      <c r="S16" s="5">
        <v>0</v>
      </c>
    </row>
    <row r="17" spans="1:19">
      <c r="A17" s="1" t="s">
        <v>142</v>
      </c>
      <c r="C17" s="1" t="s">
        <v>143</v>
      </c>
      <c r="E17" s="1" t="s">
        <v>120</v>
      </c>
      <c r="G17" s="1" t="s">
        <v>144</v>
      </c>
      <c r="I17" s="2">
        <v>0</v>
      </c>
      <c r="J17" s="2"/>
      <c r="K17" s="2">
        <v>992398</v>
      </c>
      <c r="L17" s="2"/>
      <c r="M17" s="2">
        <v>4186</v>
      </c>
      <c r="N17" s="2"/>
      <c r="O17" s="2">
        <v>0</v>
      </c>
      <c r="P17" s="2"/>
      <c r="Q17" s="2">
        <v>996584</v>
      </c>
      <c r="S17" s="5">
        <v>0</v>
      </c>
    </row>
    <row r="18" spans="1:19">
      <c r="A18" s="1" t="s">
        <v>145</v>
      </c>
      <c r="C18" s="1" t="s">
        <v>146</v>
      </c>
      <c r="E18" s="1" t="s">
        <v>120</v>
      </c>
      <c r="G18" s="1" t="s">
        <v>147</v>
      </c>
      <c r="I18" s="2">
        <v>0</v>
      </c>
      <c r="J18" s="2"/>
      <c r="K18" s="2">
        <v>467708</v>
      </c>
      <c r="L18" s="2"/>
      <c r="M18" s="2">
        <v>0</v>
      </c>
      <c r="N18" s="2"/>
      <c r="O18" s="2">
        <v>0</v>
      </c>
      <c r="P18" s="2"/>
      <c r="Q18" s="2">
        <v>467708</v>
      </c>
      <c r="S18" s="5">
        <v>0</v>
      </c>
    </row>
    <row r="19" spans="1:19">
      <c r="A19" s="1" t="s">
        <v>148</v>
      </c>
      <c r="C19" s="1" t="s">
        <v>149</v>
      </c>
      <c r="E19" s="1" t="s">
        <v>120</v>
      </c>
      <c r="G19" s="1" t="s">
        <v>150</v>
      </c>
      <c r="I19" s="2">
        <v>0</v>
      </c>
      <c r="J19" s="2"/>
      <c r="K19" s="2">
        <v>701735</v>
      </c>
      <c r="L19" s="2"/>
      <c r="M19" s="2">
        <v>2971</v>
      </c>
      <c r="N19" s="2"/>
      <c r="O19" s="2">
        <v>0</v>
      </c>
      <c r="P19" s="2"/>
      <c r="Q19" s="2">
        <v>704706</v>
      </c>
      <c r="S19" s="5">
        <v>0</v>
      </c>
    </row>
    <row r="20" spans="1:19">
      <c r="A20" s="1" t="s">
        <v>151</v>
      </c>
      <c r="C20" s="1" t="s">
        <v>152</v>
      </c>
      <c r="E20" s="1" t="s">
        <v>120</v>
      </c>
      <c r="G20" s="1" t="s">
        <v>153</v>
      </c>
      <c r="I20" s="2">
        <v>0</v>
      </c>
      <c r="J20" s="2"/>
      <c r="K20" s="2">
        <v>558986</v>
      </c>
      <c r="L20" s="2"/>
      <c r="M20" s="2">
        <v>0</v>
      </c>
      <c r="N20" s="2"/>
      <c r="O20" s="2">
        <v>0</v>
      </c>
      <c r="P20" s="2"/>
      <c r="Q20" s="2">
        <v>558986</v>
      </c>
      <c r="S20" s="5">
        <v>0</v>
      </c>
    </row>
    <row r="21" spans="1:19">
      <c r="A21" s="1" t="s">
        <v>154</v>
      </c>
      <c r="C21" s="1" t="s">
        <v>155</v>
      </c>
      <c r="E21" s="1" t="s">
        <v>120</v>
      </c>
      <c r="G21" s="1" t="s">
        <v>48</v>
      </c>
      <c r="I21" s="2">
        <v>0</v>
      </c>
      <c r="J21" s="2"/>
      <c r="K21" s="2">
        <v>126862</v>
      </c>
      <c r="L21" s="2"/>
      <c r="M21" s="2">
        <v>0</v>
      </c>
      <c r="N21" s="2"/>
      <c r="O21" s="2">
        <v>0</v>
      </c>
      <c r="P21" s="2"/>
      <c r="Q21" s="2">
        <v>126862</v>
      </c>
      <c r="S21" s="5">
        <v>0</v>
      </c>
    </row>
    <row r="22" spans="1:19">
      <c r="A22" s="1" t="s">
        <v>156</v>
      </c>
      <c r="C22" s="1" t="s">
        <v>157</v>
      </c>
      <c r="E22" s="1" t="s">
        <v>158</v>
      </c>
      <c r="G22" s="1" t="s">
        <v>159</v>
      </c>
      <c r="I22" s="2">
        <v>27</v>
      </c>
      <c r="J22" s="2"/>
      <c r="K22" s="2">
        <v>157000000000</v>
      </c>
      <c r="L22" s="2"/>
      <c r="M22" s="2">
        <v>0</v>
      </c>
      <c r="N22" s="2"/>
      <c r="O22" s="2">
        <v>157000000000</v>
      </c>
      <c r="P22" s="2"/>
      <c r="Q22" s="2">
        <v>0</v>
      </c>
      <c r="S22" s="5">
        <v>0</v>
      </c>
    </row>
    <row r="23" spans="1:19">
      <c r="A23" s="1" t="s">
        <v>160</v>
      </c>
      <c r="C23" s="1" t="s">
        <v>161</v>
      </c>
      <c r="E23" s="1" t="s">
        <v>120</v>
      </c>
      <c r="G23" s="1" t="s">
        <v>162</v>
      </c>
      <c r="I23" s="2">
        <v>0</v>
      </c>
      <c r="J23" s="2"/>
      <c r="K23" s="2">
        <v>3770377</v>
      </c>
      <c r="L23" s="2"/>
      <c r="M23" s="2">
        <v>1255840165518</v>
      </c>
      <c r="N23" s="2"/>
      <c r="O23" s="2">
        <v>1255843560000</v>
      </c>
      <c r="P23" s="2"/>
      <c r="Q23" s="2">
        <v>375895</v>
      </c>
      <c r="S23" s="5">
        <v>0</v>
      </c>
    </row>
    <row r="24" spans="1:19">
      <c r="A24" s="1" t="s">
        <v>160</v>
      </c>
      <c r="C24" s="1" t="s">
        <v>163</v>
      </c>
      <c r="E24" s="1" t="s">
        <v>158</v>
      </c>
      <c r="G24" s="1" t="s">
        <v>162</v>
      </c>
      <c r="I24" s="2">
        <v>28.5</v>
      </c>
      <c r="J24" s="2"/>
      <c r="K24" s="2">
        <v>1250000000000</v>
      </c>
      <c r="L24" s="2"/>
      <c r="M24" s="2">
        <v>0</v>
      </c>
      <c r="N24" s="2"/>
      <c r="O24" s="2">
        <v>1250000000000</v>
      </c>
      <c r="P24" s="2"/>
      <c r="Q24" s="2">
        <v>0</v>
      </c>
      <c r="S24" s="5">
        <v>0</v>
      </c>
    </row>
    <row r="25" spans="1:19">
      <c r="A25" s="1" t="s">
        <v>160</v>
      </c>
      <c r="C25" s="1" t="s">
        <v>164</v>
      </c>
      <c r="E25" s="1" t="s">
        <v>165</v>
      </c>
      <c r="G25" s="1" t="s">
        <v>162</v>
      </c>
      <c r="I25" s="2">
        <v>0</v>
      </c>
      <c r="J25" s="2"/>
      <c r="K25" s="2">
        <v>200000</v>
      </c>
      <c r="L25" s="2"/>
      <c r="M25" s="2">
        <v>5944870000</v>
      </c>
      <c r="N25" s="2"/>
      <c r="O25" s="2">
        <v>5940280000</v>
      </c>
      <c r="P25" s="2"/>
      <c r="Q25" s="2">
        <v>4790000</v>
      </c>
      <c r="S25" s="5">
        <v>0</v>
      </c>
    </row>
    <row r="26" spans="1:19">
      <c r="A26" s="1" t="s">
        <v>166</v>
      </c>
      <c r="C26" s="1" t="s">
        <v>167</v>
      </c>
      <c r="E26" s="1" t="s">
        <v>158</v>
      </c>
      <c r="G26" s="1" t="s">
        <v>162</v>
      </c>
      <c r="I26" s="2">
        <v>30</v>
      </c>
      <c r="J26" s="2"/>
      <c r="K26" s="2">
        <v>3750000000000</v>
      </c>
      <c r="L26" s="2"/>
      <c r="M26" s="2">
        <v>0</v>
      </c>
      <c r="N26" s="2"/>
      <c r="O26" s="2">
        <v>0</v>
      </c>
      <c r="P26" s="2"/>
      <c r="Q26" s="2">
        <v>3750000000000</v>
      </c>
      <c r="S26" s="5">
        <v>0.1303</v>
      </c>
    </row>
    <row r="27" spans="1:19">
      <c r="A27" s="1" t="s">
        <v>166</v>
      </c>
      <c r="C27" s="1" t="s">
        <v>168</v>
      </c>
      <c r="E27" s="1" t="s">
        <v>158</v>
      </c>
      <c r="G27" s="1" t="s">
        <v>169</v>
      </c>
      <c r="I27" s="2">
        <v>30</v>
      </c>
      <c r="J27" s="2"/>
      <c r="K27" s="2">
        <v>187000000000</v>
      </c>
      <c r="L27" s="2"/>
      <c r="M27" s="2">
        <v>0</v>
      </c>
      <c r="N27" s="2"/>
      <c r="O27" s="2">
        <v>0</v>
      </c>
      <c r="P27" s="2"/>
      <c r="Q27" s="2">
        <v>187000000000</v>
      </c>
      <c r="S27" s="5">
        <v>6.4999999999999997E-3</v>
      </c>
    </row>
    <row r="28" spans="1:19">
      <c r="A28" s="1" t="s">
        <v>170</v>
      </c>
      <c r="C28" s="1" t="s">
        <v>171</v>
      </c>
      <c r="E28" s="1" t="s">
        <v>120</v>
      </c>
      <c r="G28" s="1" t="s">
        <v>172</v>
      </c>
      <c r="I28" s="2">
        <v>0</v>
      </c>
      <c r="J28" s="2"/>
      <c r="K28" s="2">
        <v>334000</v>
      </c>
      <c r="L28" s="2"/>
      <c r="M28" s="2">
        <v>31000000000</v>
      </c>
      <c r="N28" s="2"/>
      <c r="O28" s="2">
        <v>30990600000</v>
      </c>
      <c r="P28" s="2"/>
      <c r="Q28" s="2">
        <v>9734000</v>
      </c>
      <c r="S28" s="5">
        <v>0</v>
      </c>
    </row>
    <row r="29" spans="1:19">
      <c r="A29" s="1" t="s">
        <v>173</v>
      </c>
      <c r="C29" s="1" t="s">
        <v>174</v>
      </c>
      <c r="E29" s="1" t="s">
        <v>158</v>
      </c>
      <c r="G29" s="1" t="s">
        <v>172</v>
      </c>
      <c r="I29" s="2">
        <v>30.5</v>
      </c>
      <c r="J29" s="2"/>
      <c r="K29" s="2">
        <v>1200000000000</v>
      </c>
      <c r="L29" s="2"/>
      <c r="M29" s="2">
        <v>0</v>
      </c>
      <c r="N29" s="2"/>
      <c r="O29" s="2">
        <v>0</v>
      </c>
      <c r="P29" s="2"/>
      <c r="Q29" s="2">
        <v>1200000000000</v>
      </c>
      <c r="S29" s="5">
        <v>4.1700000000000001E-2</v>
      </c>
    </row>
    <row r="30" spans="1:19">
      <c r="A30" s="1" t="s">
        <v>175</v>
      </c>
      <c r="C30" s="1" t="s">
        <v>176</v>
      </c>
      <c r="E30" s="1" t="s">
        <v>120</v>
      </c>
      <c r="G30" s="1" t="s">
        <v>177</v>
      </c>
      <c r="I30" s="2">
        <v>0</v>
      </c>
      <c r="J30" s="2"/>
      <c r="K30" s="2">
        <v>0</v>
      </c>
      <c r="L30" s="2"/>
      <c r="M30" s="2">
        <v>1618000500000</v>
      </c>
      <c r="N30" s="2"/>
      <c r="O30" s="2">
        <v>1618000118328</v>
      </c>
      <c r="P30" s="2"/>
      <c r="Q30" s="2">
        <v>381672</v>
      </c>
      <c r="S30" s="5">
        <v>0</v>
      </c>
    </row>
    <row r="31" spans="1:19">
      <c r="A31" s="1" t="s">
        <v>178</v>
      </c>
      <c r="C31" s="1" t="s">
        <v>179</v>
      </c>
      <c r="E31" s="1" t="s">
        <v>158</v>
      </c>
      <c r="G31" s="1" t="s">
        <v>177</v>
      </c>
      <c r="I31" s="2">
        <v>29.7</v>
      </c>
      <c r="J31" s="2"/>
      <c r="K31" s="2">
        <v>0</v>
      </c>
      <c r="L31" s="2"/>
      <c r="M31" s="2">
        <v>1126000000000</v>
      </c>
      <c r="N31" s="2"/>
      <c r="O31" s="2">
        <v>0</v>
      </c>
      <c r="P31" s="2"/>
      <c r="Q31" s="2">
        <v>1126000000000</v>
      </c>
      <c r="S31" s="5">
        <v>3.9100000000000003E-2</v>
      </c>
    </row>
    <row r="32" spans="1:19">
      <c r="A32" s="1" t="s">
        <v>180</v>
      </c>
      <c r="C32" s="1" t="s">
        <v>181</v>
      </c>
      <c r="E32" s="1" t="s">
        <v>158</v>
      </c>
      <c r="G32" s="1" t="s">
        <v>182</v>
      </c>
      <c r="I32" s="2">
        <v>27</v>
      </c>
      <c r="J32" s="2"/>
      <c r="K32" s="2">
        <v>0</v>
      </c>
      <c r="L32" s="2"/>
      <c r="M32" s="2">
        <v>814000000000</v>
      </c>
      <c r="N32" s="2"/>
      <c r="O32" s="2">
        <v>0</v>
      </c>
      <c r="P32" s="2"/>
      <c r="Q32" s="2">
        <v>814000000000</v>
      </c>
      <c r="S32" s="5">
        <v>2.8299999999999999E-2</v>
      </c>
    </row>
    <row r="33" spans="1:19">
      <c r="A33" s="1" t="s">
        <v>178</v>
      </c>
      <c r="C33" s="1" t="s">
        <v>183</v>
      </c>
      <c r="E33" s="1" t="s">
        <v>158</v>
      </c>
      <c r="G33" s="1" t="s">
        <v>184</v>
      </c>
      <c r="I33" s="2">
        <v>29.7</v>
      </c>
      <c r="J33" s="2"/>
      <c r="K33" s="2">
        <v>0</v>
      </c>
      <c r="L33" s="2"/>
      <c r="M33" s="2">
        <v>492000000000</v>
      </c>
      <c r="N33" s="2"/>
      <c r="O33" s="2">
        <v>0</v>
      </c>
      <c r="P33" s="2"/>
      <c r="Q33" s="2">
        <v>492000000000</v>
      </c>
      <c r="S33" s="5">
        <v>1.7100000000000001E-2</v>
      </c>
    </row>
    <row r="34" spans="1:19" ht="19.5" thickBot="1">
      <c r="K34" s="4">
        <f>SUM(K8:K33)</f>
        <v>6547774891181</v>
      </c>
      <c r="M34" s="4">
        <f>SUM(M8:M33)</f>
        <v>11788509441397</v>
      </c>
      <c r="O34" s="4">
        <f>SUM(O8:O33)</f>
        <v>10642582014920</v>
      </c>
      <c r="Q34" s="4">
        <f>SUM(Q8:Q33)</f>
        <v>7693702317658</v>
      </c>
      <c r="S34" s="6">
        <f>SUM(S8:S33)</f>
        <v>0.26740000000000003</v>
      </c>
    </row>
    <row r="35" spans="1:19" ht="19.5" thickTop="1"/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62"/>
  <sheetViews>
    <sheetView rightToLeft="1" view="pageBreakPreview" zoomScale="115" zoomScaleNormal="100" zoomScaleSheetLayoutView="115" workbookViewId="0">
      <selection activeCell="I62" sqref="I62"/>
    </sheetView>
  </sheetViews>
  <sheetFormatPr defaultRowHeight="18.75"/>
  <cols>
    <col min="1" max="1" width="31.5703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7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3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9" ht="30">
      <c r="A3" s="7" t="s">
        <v>185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9" ht="30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19" ht="30">
      <c r="A6" s="9" t="s">
        <v>186</v>
      </c>
      <c r="B6" s="9" t="s">
        <v>186</v>
      </c>
      <c r="C6" s="9" t="s">
        <v>186</v>
      </c>
      <c r="D6" s="9" t="s">
        <v>186</v>
      </c>
      <c r="E6" s="9" t="s">
        <v>186</v>
      </c>
      <c r="G6" s="9" t="s">
        <v>187</v>
      </c>
      <c r="H6" s="9" t="s">
        <v>187</v>
      </c>
      <c r="I6" s="9" t="s">
        <v>187</v>
      </c>
      <c r="J6" s="9" t="s">
        <v>187</v>
      </c>
      <c r="K6" s="9" t="s">
        <v>187</v>
      </c>
      <c r="M6" s="9" t="s">
        <v>188</v>
      </c>
      <c r="N6" s="9" t="s">
        <v>188</v>
      </c>
      <c r="O6" s="9" t="s">
        <v>188</v>
      </c>
      <c r="P6" s="9" t="s">
        <v>188</v>
      </c>
      <c r="Q6" s="9" t="s">
        <v>188</v>
      </c>
    </row>
    <row r="7" spans="1:19" ht="30">
      <c r="A7" s="9" t="s">
        <v>189</v>
      </c>
      <c r="C7" s="9" t="s">
        <v>29</v>
      </c>
      <c r="E7" s="9" t="s">
        <v>30</v>
      </c>
      <c r="G7" s="9" t="s">
        <v>190</v>
      </c>
      <c r="I7" s="9" t="s">
        <v>191</v>
      </c>
      <c r="K7" s="9" t="s">
        <v>192</v>
      </c>
      <c r="M7" s="9" t="s">
        <v>190</v>
      </c>
      <c r="O7" s="9" t="s">
        <v>191</v>
      </c>
      <c r="Q7" s="9" t="s">
        <v>192</v>
      </c>
    </row>
    <row r="8" spans="1:19">
      <c r="A8" s="1" t="s">
        <v>67</v>
      </c>
      <c r="C8" s="1" t="s">
        <v>69</v>
      </c>
      <c r="E8" s="2">
        <v>15</v>
      </c>
      <c r="G8" s="2">
        <v>66246563</v>
      </c>
      <c r="H8" s="2"/>
      <c r="I8" s="2">
        <v>0</v>
      </c>
      <c r="J8" s="2"/>
      <c r="K8" s="2">
        <f>G8+I8</f>
        <v>66246563</v>
      </c>
      <c r="L8" s="2"/>
      <c r="M8" s="2">
        <v>307171225</v>
      </c>
      <c r="N8" s="2"/>
      <c r="O8" s="2">
        <v>0</v>
      </c>
      <c r="P8" s="2"/>
      <c r="Q8" s="2">
        <v>307171225</v>
      </c>
      <c r="R8" s="2"/>
      <c r="S8" s="2"/>
    </row>
    <row r="9" spans="1:19">
      <c r="A9" s="1" t="s">
        <v>102</v>
      </c>
      <c r="C9" s="1" t="s">
        <v>104</v>
      </c>
      <c r="E9" s="2">
        <v>23</v>
      </c>
      <c r="G9" s="2">
        <v>31297965411</v>
      </c>
      <c r="H9" s="2"/>
      <c r="I9" s="2">
        <v>0</v>
      </c>
      <c r="J9" s="2"/>
      <c r="K9" s="2">
        <f t="shared" ref="K9:K51" si="0">G9+I9</f>
        <v>31297965411</v>
      </c>
      <c r="L9" s="2"/>
      <c r="M9" s="2">
        <v>31297965411</v>
      </c>
      <c r="N9" s="2"/>
      <c r="O9" s="2">
        <v>0</v>
      </c>
      <c r="P9" s="2"/>
      <c r="Q9" s="2">
        <v>31297965411</v>
      </c>
      <c r="R9" s="2"/>
      <c r="S9" s="2"/>
    </row>
    <row r="10" spans="1:19">
      <c r="A10" s="1" t="s">
        <v>193</v>
      </c>
      <c r="C10" s="1" t="s">
        <v>194</v>
      </c>
      <c r="E10" s="2">
        <v>20.5</v>
      </c>
      <c r="G10" s="2">
        <v>0</v>
      </c>
      <c r="H10" s="2"/>
      <c r="I10" s="2">
        <v>0</v>
      </c>
      <c r="J10" s="2"/>
      <c r="K10" s="2">
        <f t="shared" si="0"/>
        <v>0</v>
      </c>
      <c r="L10" s="2"/>
      <c r="M10" s="2">
        <v>22432218606</v>
      </c>
      <c r="N10" s="2"/>
      <c r="O10" s="2">
        <v>0</v>
      </c>
      <c r="P10" s="2"/>
      <c r="Q10" s="2">
        <v>22432218606</v>
      </c>
      <c r="R10" s="2"/>
      <c r="S10" s="2"/>
    </row>
    <row r="11" spans="1:19">
      <c r="A11" s="1" t="s">
        <v>64</v>
      </c>
      <c r="C11" s="1" t="s">
        <v>66</v>
      </c>
      <c r="E11" s="2">
        <v>20.5</v>
      </c>
      <c r="G11" s="2">
        <v>9379670473</v>
      </c>
      <c r="H11" s="2"/>
      <c r="I11" s="2">
        <v>0</v>
      </c>
      <c r="J11" s="2"/>
      <c r="K11" s="2">
        <f t="shared" si="0"/>
        <v>9379670473</v>
      </c>
      <c r="L11" s="2"/>
      <c r="M11" s="2">
        <v>42790458143</v>
      </c>
      <c r="N11" s="2"/>
      <c r="O11" s="2">
        <v>0</v>
      </c>
      <c r="P11" s="2"/>
      <c r="Q11" s="2">
        <v>42790458143</v>
      </c>
      <c r="R11" s="2"/>
      <c r="S11" s="2"/>
    </row>
    <row r="12" spans="1:19">
      <c r="A12" s="1" t="s">
        <v>195</v>
      </c>
      <c r="C12" s="1" t="s">
        <v>196</v>
      </c>
      <c r="E12" s="2">
        <v>16</v>
      </c>
      <c r="G12" s="2">
        <v>0</v>
      </c>
      <c r="H12" s="2"/>
      <c r="I12" s="2">
        <v>0</v>
      </c>
      <c r="J12" s="2"/>
      <c r="K12" s="2">
        <f t="shared" si="0"/>
        <v>0</v>
      </c>
      <c r="L12" s="2"/>
      <c r="M12" s="2">
        <v>131833798</v>
      </c>
      <c r="N12" s="2"/>
      <c r="O12" s="2">
        <v>0</v>
      </c>
      <c r="P12" s="2"/>
      <c r="Q12" s="2">
        <v>131833798</v>
      </c>
      <c r="R12" s="2"/>
      <c r="S12" s="2"/>
    </row>
    <row r="13" spans="1:19">
      <c r="A13" s="1" t="s">
        <v>62</v>
      </c>
      <c r="C13" s="1" t="s">
        <v>63</v>
      </c>
      <c r="E13" s="2">
        <v>20.5</v>
      </c>
      <c r="G13" s="2">
        <v>8725461959</v>
      </c>
      <c r="H13" s="2"/>
      <c r="I13" s="2">
        <v>0</v>
      </c>
      <c r="J13" s="2"/>
      <c r="K13" s="2">
        <f t="shared" si="0"/>
        <v>8725461959</v>
      </c>
      <c r="L13" s="2"/>
      <c r="M13" s="2">
        <v>45167559846</v>
      </c>
      <c r="N13" s="2"/>
      <c r="O13" s="2">
        <v>0</v>
      </c>
      <c r="P13" s="2"/>
      <c r="Q13" s="2">
        <v>45167559846</v>
      </c>
      <c r="R13" s="2"/>
      <c r="S13" s="2"/>
    </row>
    <row r="14" spans="1:19">
      <c r="A14" s="1" t="s">
        <v>197</v>
      </c>
      <c r="C14" s="1" t="s">
        <v>198</v>
      </c>
      <c r="E14" s="2">
        <v>20.5</v>
      </c>
      <c r="G14" s="2">
        <v>0</v>
      </c>
      <c r="H14" s="2"/>
      <c r="I14" s="2">
        <v>0</v>
      </c>
      <c r="J14" s="2"/>
      <c r="K14" s="2">
        <f t="shared" si="0"/>
        <v>0</v>
      </c>
      <c r="L14" s="2"/>
      <c r="M14" s="2">
        <v>16601765011</v>
      </c>
      <c r="N14" s="2"/>
      <c r="O14" s="2">
        <v>0</v>
      </c>
      <c r="P14" s="2"/>
      <c r="Q14" s="2">
        <v>16601765011</v>
      </c>
      <c r="R14" s="2"/>
      <c r="S14" s="2"/>
    </row>
    <row r="15" spans="1:19">
      <c r="A15" s="1" t="s">
        <v>59</v>
      </c>
      <c r="C15" s="1" t="s">
        <v>61</v>
      </c>
      <c r="E15" s="2">
        <v>20.5</v>
      </c>
      <c r="G15" s="2">
        <v>5464742685</v>
      </c>
      <c r="H15" s="2"/>
      <c r="I15" s="2">
        <v>0</v>
      </c>
      <c r="J15" s="2"/>
      <c r="K15" s="2">
        <f t="shared" si="0"/>
        <v>5464742685</v>
      </c>
      <c r="L15" s="2"/>
      <c r="M15" s="2">
        <v>28288369544</v>
      </c>
      <c r="N15" s="2"/>
      <c r="O15" s="2">
        <v>0</v>
      </c>
      <c r="P15" s="2"/>
      <c r="Q15" s="2">
        <v>28288369544</v>
      </c>
      <c r="R15" s="2"/>
      <c r="S15" s="2"/>
    </row>
    <row r="16" spans="1:19">
      <c r="A16" s="1" t="s">
        <v>47</v>
      </c>
      <c r="C16" s="1" t="s">
        <v>49</v>
      </c>
      <c r="E16" s="2">
        <v>18</v>
      </c>
      <c r="G16" s="2">
        <v>46688547944</v>
      </c>
      <c r="H16" s="2"/>
      <c r="I16" s="2">
        <v>0</v>
      </c>
      <c r="J16" s="2"/>
      <c r="K16" s="2">
        <f t="shared" si="0"/>
        <v>46688547944</v>
      </c>
      <c r="L16" s="2"/>
      <c r="M16" s="2">
        <v>223665456670</v>
      </c>
      <c r="N16" s="2"/>
      <c r="O16" s="2">
        <v>0</v>
      </c>
      <c r="P16" s="2"/>
      <c r="Q16" s="2">
        <v>223665456670</v>
      </c>
      <c r="R16" s="2"/>
      <c r="S16" s="2"/>
    </row>
    <row r="17" spans="1:19">
      <c r="A17" s="1" t="s">
        <v>199</v>
      </c>
      <c r="C17" s="1" t="s">
        <v>200</v>
      </c>
      <c r="E17" s="2">
        <v>18</v>
      </c>
      <c r="G17" s="2">
        <v>0</v>
      </c>
      <c r="H17" s="2"/>
      <c r="I17" s="2">
        <v>0</v>
      </c>
      <c r="J17" s="2"/>
      <c r="K17" s="2">
        <f t="shared" si="0"/>
        <v>0</v>
      </c>
      <c r="L17" s="2"/>
      <c r="M17" s="2">
        <v>27228056300</v>
      </c>
      <c r="N17" s="2"/>
      <c r="O17" s="2">
        <v>0</v>
      </c>
      <c r="P17" s="2"/>
      <c r="Q17" s="2">
        <v>27228056300</v>
      </c>
      <c r="R17" s="2"/>
      <c r="S17" s="2"/>
    </row>
    <row r="18" spans="1:19">
      <c r="A18" s="1" t="s">
        <v>38</v>
      </c>
      <c r="C18" s="1" t="s">
        <v>40</v>
      </c>
      <c r="E18" s="2">
        <v>21</v>
      </c>
      <c r="G18" s="2">
        <v>4200441913</v>
      </c>
      <c r="H18" s="2"/>
      <c r="I18" s="2">
        <v>0</v>
      </c>
      <c r="J18" s="2"/>
      <c r="K18" s="2">
        <f t="shared" si="0"/>
        <v>4200441913</v>
      </c>
      <c r="L18" s="2"/>
      <c r="M18" s="2">
        <v>1152880841391</v>
      </c>
      <c r="N18" s="2"/>
      <c r="O18" s="2">
        <v>0</v>
      </c>
      <c r="P18" s="2"/>
      <c r="Q18" s="2">
        <v>1152880841391</v>
      </c>
      <c r="R18" s="2"/>
      <c r="S18" s="2"/>
    </row>
    <row r="19" spans="1:19">
      <c r="A19" s="1" t="s">
        <v>201</v>
      </c>
      <c r="C19" s="1" t="s">
        <v>202</v>
      </c>
      <c r="E19" s="2">
        <v>18</v>
      </c>
      <c r="G19" s="2">
        <v>0</v>
      </c>
      <c r="H19" s="2"/>
      <c r="I19" s="2">
        <v>0</v>
      </c>
      <c r="J19" s="2"/>
      <c r="K19" s="2">
        <f t="shared" si="0"/>
        <v>0</v>
      </c>
      <c r="L19" s="2"/>
      <c r="M19" s="2">
        <v>43758041415</v>
      </c>
      <c r="N19" s="2"/>
      <c r="O19" s="2">
        <v>0</v>
      </c>
      <c r="P19" s="2"/>
      <c r="Q19" s="2">
        <v>43758041415</v>
      </c>
      <c r="R19" s="2"/>
      <c r="S19" s="2"/>
    </row>
    <row r="20" spans="1:19">
      <c r="A20" s="1" t="s">
        <v>50</v>
      </c>
      <c r="C20" s="1" t="s">
        <v>52</v>
      </c>
      <c r="E20" s="2">
        <v>18</v>
      </c>
      <c r="G20" s="2">
        <v>15165119055</v>
      </c>
      <c r="H20" s="2"/>
      <c r="I20" s="2">
        <v>0</v>
      </c>
      <c r="J20" s="2"/>
      <c r="K20" s="2">
        <f t="shared" si="0"/>
        <v>15165119055</v>
      </c>
      <c r="L20" s="2"/>
      <c r="M20" s="2">
        <v>74285486858</v>
      </c>
      <c r="N20" s="2"/>
      <c r="O20" s="2">
        <v>0</v>
      </c>
      <c r="P20" s="2"/>
      <c r="Q20" s="2">
        <v>74285486858</v>
      </c>
      <c r="R20" s="2"/>
      <c r="S20" s="2"/>
    </row>
    <row r="21" spans="1:19">
      <c r="A21" s="1" t="s">
        <v>56</v>
      </c>
      <c r="C21" s="1" t="s">
        <v>58</v>
      </c>
      <c r="E21" s="2">
        <v>18</v>
      </c>
      <c r="G21" s="2">
        <v>14081903812</v>
      </c>
      <c r="H21" s="2"/>
      <c r="I21" s="2">
        <v>0</v>
      </c>
      <c r="J21" s="2"/>
      <c r="K21" s="2">
        <f t="shared" si="0"/>
        <v>14081903812</v>
      </c>
      <c r="L21" s="2"/>
      <c r="M21" s="2">
        <v>74240863769</v>
      </c>
      <c r="N21" s="2"/>
      <c r="O21" s="2">
        <v>0</v>
      </c>
      <c r="P21" s="2"/>
      <c r="Q21" s="2">
        <v>74240863769</v>
      </c>
      <c r="R21" s="2"/>
      <c r="S21" s="2"/>
    </row>
    <row r="22" spans="1:19">
      <c r="A22" s="1" t="s">
        <v>203</v>
      </c>
      <c r="C22" s="1" t="s">
        <v>204</v>
      </c>
      <c r="E22" s="2">
        <v>18</v>
      </c>
      <c r="G22" s="2">
        <v>0</v>
      </c>
      <c r="H22" s="2"/>
      <c r="I22" s="2">
        <v>0</v>
      </c>
      <c r="J22" s="2"/>
      <c r="K22" s="2">
        <f t="shared" si="0"/>
        <v>0</v>
      </c>
      <c r="L22" s="2"/>
      <c r="M22" s="2">
        <v>6357349891</v>
      </c>
      <c r="N22" s="2"/>
      <c r="O22" s="2">
        <v>0</v>
      </c>
      <c r="P22" s="2"/>
      <c r="Q22" s="2">
        <v>6357349891</v>
      </c>
      <c r="R22" s="2"/>
      <c r="S22" s="2"/>
    </row>
    <row r="23" spans="1:19">
      <c r="A23" s="1" t="s">
        <v>205</v>
      </c>
      <c r="C23" s="1" t="s">
        <v>206</v>
      </c>
      <c r="E23" s="2">
        <v>18</v>
      </c>
      <c r="G23" s="2">
        <v>0</v>
      </c>
      <c r="H23" s="2"/>
      <c r="I23" s="2">
        <v>0</v>
      </c>
      <c r="J23" s="2"/>
      <c r="K23" s="2">
        <f t="shared" si="0"/>
        <v>0</v>
      </c>
      <c r="L23" s="2"/>
      <c r="M23" s="2">
        <v>82083779778</v>
      </c>
      <c r="N23" s="2"/>
      <c r="O23" s="2">
        <v>0</v>
      </c>
      <c r="P23" s="2"/>
      <c r="Q23" s="2">
        <v>82083779778</v>
      </c>
      <c r="R23" s="2"/>
      <c r="S23" s="2"/>
    </row>
    <row r="24" spans="1:19">
      <c r="A24" s="1" t="s">
        <v>53</v>
      </c>
      <c r="C24" s="1" t="s">
        <v>55</v>
      </c>
      <c r="E24" s="2">
        <v>17</v>
      </c>
      <c r="G24" s="2">
        <v>3700280553</v>
      </c>
      <c r="H24" s="2"/>
      <c r="I24" s="2">
        <v>0</v>
      </c>
      <c r="J24" s="2"/>
      <c r="K24" s="2">
        <f t="shared" si="0"/>
        <v>3700280553</v>
      </c>
      <c r="L24" s="2"/>
      <c r="M24" s="2">
        <v>18474854149</v>
      </c>
      <c r="N24" s="2"/>
      <c r="O24" s="2">
        <v>0</v>
      </c>
      <c r="P24" s="2"/>
      <c r="Q24" s="2">
        <v>18474854149</v>
      </c>
      <c r="R24" s="2"/>
      <c r="S24" s="2"/>
    </row>
    <row r="25" spans="1:19">
      <c r="A25" s="1" t="s">
        <v>207</v>
      </c>
      <c r="C25" s="1" t="s">
        <v>208</v>
      </c>
      <c r="E25" s="2">
        <v>18</v>
      </c>
      <c r="G25" s="2">
        <v>0</v>
      </c>
      <c r="H25" s="2"/>
      <c r="I25" s="2">
        <v>0</v>
      </c>
      <c r="J25" s="2"/>
      <c r="K25" s="2">
        <f t="shared" si="0"/>
        <v>0</v>
      </c>
      <c r="L25" s="2"/>
      <c r="M25" s="2">
        <v>39599324658</v>
      </c>
      <c r="N25" s="2"/>
      <c r="O25" s="2">
        <v>0</v>
      </c>
      <c r="P25" s="2"/>
      <c r="Q25" s="2">
        <v>39599324658</v>
      </c>
      <c r="R25" s="2"/>
      <c r="S25" s="2"/>
    </row>
    <row r="26" spans="1:19">
      <c r="A26" s="1" t="s">
        <v>41</v>
      </c>
      <c r="C26" s="1" t="s">
        <v>43</v>
      </c>
      <c r="E26" s="2">
        <v>18</v>
      </c>
      <c r="G26" s="2">
        <v>95489652781</v>
      </c>
      <c r="H26" s="2"/>
      <c r="I26" s="2">
        <v>0</v>
      </c>
      <c r="J26" s="2"/>
      <c r="K26" s="2">
        <f t="shared" si="0"/>
        <v>95489652781</v>
      </c>
      <c r="L26" s="2"/>
      <c r="M26" s="2">
        <v>1684537623873</v>
      </c>
      <c r="N26" s="2"/>
      <c r="O26" s="2">
        <v>0</v>
      </c>
      <c r="P26" s="2"/>
      <c r="Q26" s="2">
        <v>1684537623873</v>
      </c>
      <c r="R26" s="2"/>
      <c r="S26" s="2"/>
    </row>
    <row r="27" spans="1:19">
      <c r="A27" s="1" t="s">
        <v>85</v>
      </c>
      <c r="C27" s="1" t="s">
        <v>87</v>
      </c>
      <c r="E27" s="2">
        <v>18</v>
      </c>
      <c r="G27" s="2">
        <v>30621175891</v>
      </c>
      <c r="H27" s="2"/>
      <c r="I27" s="2">
        <v>0</v>
      </c>
      <c r="J27" s="2"/>
      <c r="K27" s="2">
        <f t="shared" si="0"/>
        <v>30621175891</v>
      </c>
      <c r="L27" s="2"/>
      <c r="M27" s="2">
        <v>148075287622</v>
      </c>
      <c r="N27" s="2"/>
      <c r="O27" s="2">
        <v>0</v>
      </c>
      <c r="P27" s="2"/>
      <c r="Q27" s="2">
        <v>148075287622</v>
      </c>
      <c r="R27" s="2"/>
      <c r="S27" s="2"/>
    </row>
    <row r="28" spans="1:19">
      <c r="A28" s="1" t="s">
        <v>32</v>
      </c>
      <c r="C28" s="1" t="s">
        <v>34</v>
      </c>
      <c r="E28" s="2">
        <v>18</v>
      </c>
      <c r="G28" s="2">
        <v>37583039001</v>
      </c>
      <c r="H28" s="2"/>
      <c r="I28" s="2">
        <v>0</v>
      </c>
      <c r="J28" s="2"/>
      <c r="K28" s="2">
        <f t="shared" si="0"/>
        <v>37583039001</v>
      </c>
      <c r="L28" s="2"/>
      <c r="M28" s="2">
        <v>185190775613</v>
      </c>
      <c r="N28" s="2"/>
      <c r="O28" s="2">
        <v>0</v>
      </c>
      <c r="P28" s="2"/>
      <c r="Q28" s="2">
        <v>185190775613</v>
      </c>
      <c r="R28" s="2"/>
      <c r="S28" s="2"/>
    </row>
    <row r="29" spans="1:19">
      <c r="A29" s="1" t="s">
        <v>79</v>
      </c>
      <c r="C29" s="1" t="s">
        <v>81</v>
      </c>
      <c r="E29" s="2">
        <v>17</v>
      </c>
      <c r="G29" s="2">
        <v>74259803</v>
      </c>
      <c r="H29" s="2"/>
      <c r="I29" s="2">
        <v>0</v>
      </c>
      <c r="J29" s="2"/>
      <c r="K29" s="2">
        <f t="shared" si="0"/>
        <v>74259803</v>
      </c>
      <c r="L29" s="2"/>
      <c r="M29" s="2">
        <v>347474937</v>
      </c>
      <c r="N29" s="2"/>
      <c r="O29" s="2">
        <v>0</v>
      </c>
      <c r="P29" s="2"/>
      <c r="Q29" s="2">
        <v>347474937</v>
      </c>
      <c r="R29" s="2"/>
      <c r="S29" s="2"/>
    </row>
    <row r="30" spans="1:19">
      <c r="A30" s="1" t="s">
        <v>82</v>
      </c>
      <c r="C30" s="1" t="s">
        <v>84</v>
      </c>
      <c r="E30" s="2">
        <v>18</v>
      </c>
      <c r="G30" s="2">
        <v>15330372006</v>
      </c>
      <c r="H30" s="2"/>
      <c r="I30" s="2">
        <v>0</v>
      </c>
      <c r="J30" s="2"/>
      <c r="K30" s="2">
        <f t="shared" si="0"/>
        <v>15330372006</v>
      </c>
      <c r="L30" s="2"/>
      <c r="M30" s="2">
        <v>74048632711</v>
      </c>
      <c r="N30" s="2"/>
      <c r="O30" s="2">
        <v>0</v>
      </c>
      <c r="P30" s="2"/>
      <c r="Q30" s="2">
        <v>74048632711</v>
      </c>
      <c r="R30" s="2"/>
      <c r="S30" s="2"/>
    </row>
    <row r="31" spans="1:19">
      <c r="A31" s="1" t="s">
        <v>209</v>
      </c>
      <c r="C31" s="1" t="s">
        <v>210</v>
      </c>
      <c r="E31" s="2">
        <v>17</v>
      </c>
      <c r="G31" s="2">
        <v>0</v>
      </c>
      <c r="H31" s="2"/>
      <c r="I31" s="2">
        <v>0</v>
      </c>
      <c r="J31" s="2"/>
      <c r="K31" s="2">
        <f t="shared" si="0"/>
        <v>0</v>
      </c>
      <c r="L31" s="2"/>
      <c r="M31" s="2">
        <v>110232069656</v>
      </c>
      <c r="N31" s="2"/>
      <c r="O31" s="2">
        <v>0</v>
      </c>
      <c r="P31" s="2"/>
      <c r="Q31" s="2">
        <v>110232069656</v>
      </c>
      <c r="R31" s="2"/>
      <c r="S31" s="2"/>
    </row>
    <row r="32" spans="1:19">
      <c r="A32" s="1" t="s">
        <v>211</v>
      </c>
      <c r="C32" s="1" t="s">
        <v>212</v>
      </c>
      <c r="E32" s="2">
        <v>15</v>
      </c>
      <c r="G32" s="2">
        <v>0</v>
      </c>
      <c r="H32" s="2"/>
      <c r="I32" s="2">
        <v>0</v>
      </c>
      <c r="J32" s="2"/>
      <c r="K32" s="2">
        <f t="shared" si="0"/>
        <v>0</v>
      </c>
      <c r="L32" s="2"/>
      <c r="M32" s="2">
        <v>88992630</v>
      </c>
      <c r="N32" s="2"/>
      <c r="O32" s="2">
        <v>0</v>
      </c>
      <c r="P32" s="2"/>
      <c r="Q32" s="2">
        <v>88992630</v>
      </c>
      <c r="R32" s="2"/>
      <c r="S32" s="2"/>
    </row>
    <row r="33" spans="1:19">
      <c r="A33" s="1" t="s">
        <v>76</v>
      </c>
      <c r="C33" s="1" t="s">
        <v>78</v>
      </c>
      <c r="E33" s="2">
        <v>17</v>
      </c>
      <c r="G33" s="2">
        <v>77032656</v>
      </c>
      <c r="H33" s="2"/>
      <c r="I33" s="2">
        <v>0</v>
      </c>
      <c r="J33" s="2"/>
      <c r="K33" s="2">
        <f t="shared" si="0"/>
        <v>77032656</v>
      </c>
      <c r="L33" s="2"/>
      <c r="M33" s="2">
        <v>355297031</v>
      </c>
      <c r="N33" s="2"/>
      <c r="O33" s="2">
        <v>0</v>
      </c>
      <c r="P33" s="2"/>
      <c r="Q33" s="2">
        <v>355297031</v>
      </c>
      <c r="R33" s="2"/>
      <c r="S33" s="2"/>
    </row>
    <row r="34" spans="1:19">
      <c r="A34" s="1" t="s">
        <v>44</v>
      </c>
      <c r="C34" s="1" t="s">
        <v>46</v>
      </c>
      <c r="E34" s="2">
        <v>18.5</v>
      </c>
      <c r="G34" s="2">
        <v>1518022</v>
      </c>
      <c r="H34" s="2"/>
      <c r="I34" s="2">
        <v>0</v>
      </c>
      <c r="J34" s="2"/>
      <c r="K34" s="2">
        <f t="shared" si="0"/>
        <v>1518022</v>
      </c>
      <c r="L34" s="2"/>
      <c r="M34" s="2">
        <v>7653460</v>
      </c>
      <c r="N34" s="2"/>
      <c r="O34" s="2">
        <v>0</v>
      </c>
      <c r="P34" s="2"/>
      <c r="Q34" s="2">
        <v>7653460</v>
      </c>
      <c r="R34" s="2"/>
      <c r="S34" s="2"/>
    </row>
    <row r="35" spans="1:19">
      <c r="A35" s="1" t="s">
        <v>73</v>
      </c>
      <c r="C35" s="1" t="s">
        <v>75</v>
      </c>
      <c r="E35" s="2">
        <v>18</v>
      </c>
      <c r="G35" s="2">
        <v>140290537</v>
      </c>
      <c r="H35" s="2"/>
      <c r="I35" s="2">
        <v>0</v>
      </c>
      <c r="J35" s="2"/>
      <c r="K35" s="2">
        <f t="shared" si="0"/>
        <v>140290537</v>
      </c>
      <c r="L35" s="2"/>
      <c r="M35" s="2">
        <v>687670527</v>
      </c>
      <c r="N35" s="2"/>
      <c r="O35" s="2">
        <v>0</v>
      </c>
      <c r="P35" s="2"/>
      <c r="Q35" s="2">
        <v>687670527</v>
      </c>
      <c r="R35" s="2"/>
      <c r="S35" s="2"/>
    </row>
    <row r="36" spans="1:19">
      <c r="A36" s="1" t="s">
        <v>70</v>
      </c>
      <c r="C36" s="1" t="s">
        <v>72</v>
      </c>
      <c r="E36" s="2">
        <v>18</v>
      </c>
      <c r="G36" s="2">
        <v>61033224</v>
      </c>
      <c r="H36" s="2"/>
      <c r="I36" s="2">
        <v>0</v>
      </c>
      <c r="J36" s="2"/>
      <c r="K36" s="2">
        <f t="shared" si="0"/>
        <v>61033224</v>
      </c>
      <c r="L36" s="2"/>
      <c r="M36" s="2">
        <v>363500187</v>
      </c>
      <c r="N36" s="2"/>
      <c r="O36" s="2">
        <v>0</v>
      </c>
      <c r="P36" s="2"/>
      <c r="Q36" s="2">
        <v>363500187</v>
      </c>
      <c r="R36" s="2"/>
      <c r="S36" s="2"/>
    </row>
    <row r="37" spans="1:19">
      <c r="A37" s="1" t="s">
        <v>118</v>
      </c>
      <c r="C37" s="1" t="s">
        <v>25</v>
      </c>
      <c r="E37" s="2">
        <v>0</v>
      </c>
      <c r="G37" s="2">
        <v>1303</v>
      </c>
      <c r="H37" s="2"/>
      <c r="I37" s="2">
        <v>0</v>
      </c>
      <c r="J37" s="2"/>
      <c r="K37" s="2">
        <f t="shared" si="0"/>
        <v>1303</v>
      </c>
      <c r="L37" s="2"/>
      <c r="M37" s="2">
        <v>3876</v>
      </c>
      <c r="N37" s="2"/>
      <c r="O37" s="2">
        <v>0</v>
      </c>
      <c r="P37" s="2"/>
      <c r="Q37" s="2">
        <v>3876</v>
      </c>
      <c r="R37" s="2"/>
      <c r="S37" s="2"/>
    </row>
    <row r="38" spans="1:19">
      <c r="A38" s="1" t="s">
        <v>126</v>
      </c>
      <c r="C38" s="1" t="s">
        <v>25</v>
      </c>
      <c r="E38" s="2">
        <v>0</v>
      </c>
      <c r="G38" s="2">
        <v>0</v>
      </c>
      <c r="H38" s="2"/>
      <c r="I38" s="2">
        <v>0</v>
      </c>
      <c r="J38" s="2"/>
      <c r="K38" s="2">
        <f t="shared" si="0"/>
        <v>0</v>
      </c>
      <c r="L38" s="2"/>
      <c r="M38" s="2">
        <v>1263992</v>
      </c>
      <c r="N38" s="2"/>
      <c r="O38" s="2">
        <v>0</v>
      </c>
      <c r="P38" s="2"/>
      <c r="Q38" s="2">
        <v>1263992</v>
      </c>
      <c r="R38" s="2"/>
      <c r="S38" s="2"/>
    </row>
    <row r="39" spans="1:19">
      <c r="A39" s="1" t="s">
        <v>129</v>
      </c>
      <c r="C39" s="1" t="s">
        <v>25</v>
      </c>
      <c r="E39" s="2">
        <v>0</v>
      </c>
      <c r="G39" s="2">
        <v>21381</v>
      </c>
      <c r="H39" s="2"/>
      <c r="I39" s="2">
        <v>0</v>
      </c>
      <c r="J39" s="2"/>
      <c r="K39" s="2">
        <f t="shared" si="0"/>
        <v>21381</v>
      </c>
      <c r="L39" s="2"/>
      <c r="M39" s="2">
        <v>716823</v>
      </c>
      <c r="N39" s="2"/>
      <c r="O39" s="2">
        <v>0</v>
      </c>
      <c r="P39" s="2"/>
      <c r="Q39" s="2">
        <v>716823</v>
      </c>
      <c r="R39" s="2"/>
      <c r="S39" s="2"/>
    </row>
    <row r="40" spans="1:19">
      <c r="A40" s="1" t="s">
        <v>131</v>
      </c>
      <c r="C40" s="1" t="s">
        <v>25</v>
      </c>
      <c r="E40" s="2">
        <v>0</v>
      </c>
      <c r="G40" s="2">
        <v>4593</v>
      </c>
      <c r="H40" s="2"/>
      <c r="I40" s="2">
        <v>0</v>
      </c>
      <c r="J40" s="2"/>
      <c r="K40" s="2">
        <f t="shared" si="0"/>
        <v>4593</v>
      </c>
      <c r="L40" s="2"/>
      <c r="M40" s="2">
        <v>15986</v>
      </c>
      <c r="N40" s="2"/>
      <c r="O40" s="2">
        <v>0</v>
      </c>
      <c r="P40" s="2"/>
      <c r="Q40" s="2">
        <v>15986</v>
      </c>
      <c r="R40" s="2"/>
      <c r="S40" s="2"/>
    </row>
    <row r="41" spans="1:19">
      <c r="A41" s="1" t="s">
        <v>133</v>
      </c>
      <c r="C41" s="1" t="s">
        <v>25</v>
      </c>
      <c r="E41" s="2">
        <v>0</v>
      </c>
      <c r="G41" s="2">
        <v>9375</v>
      </c>
      <c r="H41" s="2"/>
      <c r="I41" s="2">
        <v>0</v>
      </c>
      <c r="J41" s="2"/>
      <c r="K41" s="2">
        <f t="shared" si="0"/>
        <v>9375</v>
      </c>
      <c r="L41" s="2"/>
      <c r="M41" s="2">
        <v>9375</v>
      </c>
      <c r="N41" s="2"/>
      <c r="O41" s="2">
        <v>0</v>
      </c>
      <c r="P41" s="2"/>
      <c r="Q41" s="2">
        <v>9375</v>
      </c>
      <c r="R41" s="2"/>
      <c r="S41" s="2"/>
    </row>
    <row r="42" spans="1:19">
      <c r="A42" s="1" t="s">
        <v>136</v>
      </c>
      <c r="C42" s="1" t="s">
        <v>25</v>
      </c>
      <c r="E42" s="2">
        <v>0</v>
      </c>
      <c r="G42" s="2">
        <v>0</v>
      </c>
      <c r="H42" s="2"/>
      <c r="I42" s="2">
        <v>0</v>
      </c>
      <c r="J42" s="2"/>
      <c r="K42" s="2">
        <f t="shared" si="0"/>
        <v>0</v>
      </c>
      <c r="L42" s="2"/>
      <c r="M42" s="2">
        <v>5897</v>
      </c>
      <c r="N42" s="2"/>
      <c r="O42" s="2">
        <v>0</v>
      </c>
      <c r="P42" s="2"/>
      <c r="Q42" s="2">
        <v>5897</v>
      </c>
      <c r="R42" s="2"/>
      <c r="S42" s="2"/>
    </row>
    <row r="43" spans="1:19">
      <c r="A43" s="1" t="s">
        <v>139</v>
      </c>
      <c r="C43" s="1" t="s">
        <v>25</v>
      </c>
      <c r="E43" s="2">
        <v>0</v>
      </c>
      <c r="G43" s="2">
        <v>0</v>
      </c>
      <c r="H43" s="2"/>
      <c r="I43" s="2">
        <v>0</v>
      </c>
      <c r="J43" s="2"/>
      <c r="K43" s="2">
        <f t="shared" si="0"/>
        <v>0</v>
      </c>
      <c r="L43" s="2"/>
      <c r="M43" s="2">
        <v>2800</v>
      </c>
      <c r="N43" s="2"/>
      <c r="O43" s="2">
        <v>0</v>
      </c>
      <c r="P43" s="2"/>
      <c r="Q43" s="2">
        <v>2800</v>
      </c>
      <c r="R43" s="2"/>
      <c r="S43" s="2"/>
    </row>
    <row r="44" spans="1:19">
      <c r="A44" s="1" t="s">
        <v>142</v>
      </c>
      <c r="C44" s="1" t="s">
        <v>25</v>
      </c>
      <c r="E44" s="2">
        <v>0</v>
      </c>
      <c r="G44" s="2">
        <v>4186</v>
      </c>
      <c r="H44" s="2"/>
      <c r="I44" s="2">
        <v>0</v>
      </c>
      <c r="J44" s="2"/>
      <c r="K44" s="2">
        <f t="shared" si="0"/>
        <v>4186</v>
      </c>
      <c r="L44" s="2"/>
      <c r="M44" s="2">
        <v>20350</v>
      </c>
      <c r="N44" s="2"/>
      <c r="O44" s="2">
        <v>0</v>
      </c>
      <c r="P44" s="2"/>
      <c r="Q44" s="2">
        <v>20350</v>
      </c>
      <c r="R44" s="2"/>
      <c r="S44" s="2"/>
    </row>
    <row r="45" spans="1:19">
      <c r="A45" s="1" t="s">
        <v>148</v>
      </c>
      <c r="C45" s="1" t="s">
        <v>25</v>
      </c>
      <c r="E45" s="2">
        <v>0</v>
      </c>
      <c r="G45" s="2">
        <v>2971</v>
      </c>
      <c r="H45" s="2"/>
      <c r="I45" s="2">
        <v>0</v>
      </c>
      <c r="J45" s="2"/>
      <c r="K45" s="2">
        <f t="shared" si="0"/>
        <v>2971</v>
      </c>
      <c r="L45" s="2"/>
      <c r="M45" s="2">
        <v>14378</v>
      </c>
      <c r="N45" s="2"/>
      <c r="O45" s="2">
        <v>0</v>
      </c>
      <c r="P45" s="2"/>
      <c r="Q45" s="2">
        <v>14378</v>
      </c>
      <c r="R45" s="2"/>
      <c r="S45" s="2"/>
    </row>
    <row r="46" spans="1:19">
      <c r="A46" s="1" t="s">
        <v>213</v>
      </c>
      <c r="C46" s="1" t="s">
        <v>25</v>
      </c>
      <c r="E46" s="2">
        <v>22.5</v>
      </c>
      <c r="G46" s="2">
        <v>0</v>
      </c>
      <c r="H46" s="2"/>
      <c r="I46" s="2">
        <v>0</v>
      </c>
      <c r="J46" s="2"/>
      <c r="K46" s="2">
        <f t="shared" si="0"/>
        <v>0</v>
      </c>
      <c r="L46" s="2"/>
      <c r="M46" s="2">
        <v>-32</v>
      </c>
      <c r="N46" s="2"/>
      <c r="O46" s="2">
        <v>0</v>
      </c>
      <c r="P46" s="2"/>
      <c r="Q46" s="2">
        <v>-32</v>
      </c>
      <c r="R46" s="2"/>
      <c r="S46" s="2"/>
    </row>
    <row r="47" spans="1:19">
      <c r="A47" s="1" t="s">
        <v>154</v>
      </c>
      <c r="C47" s="1" t="s">
        <v>25</v>
      </c>
      <c r="E47" s="2">
        <v>0</v>
      </c>
      <c r="G47" s="2">
        <v>0</v>
      </c>
      <c r="H47" s="2"/>
      <c r="I47" s="2">
        <v>0</v>
      </c>
      <c r="J47" s="2"/>
      <c r="K47" s="2">
        <f t="shared" si="0"/>
        <v>0</v>
      </c>
      <c r="L47" s="2"/>
      <c r="M47" s="2">
        <v>8812</v>
      </c>
      <c r="N47" s="2"/>
      <c r="O47" s="2">
        <v>0</v>
      </c>
      <c r="P47" s="2"/>
      <c r="Q47" s="2">
        <v>8812</v>
      </c>
      <c r="R47" s="2"/>
      <c r="S47" s="2"/>
    </row>
    <row r="48" spans="1:19">
      <c r="A48" s="1" t="s">
        <v>154</v>
      </c>
      <c r="C48" s="1" t="s">
        <v>25</v>
      </c>
      <c r="E48" s="2">
        <v>26</v>
      </c>
      <c r="G48" s="2">
        <v>0</v>
      </c>
      <c r="H48" s="2"/>
      <c r="I48" s="2">
        <v>0</v>
      </c>
      <c r="J48" s="2"/>
      <c r="K48" s="2">
        <f t="shared" si="0"/>
        <v>0</v>
      </c>
      <c r="L48" s="2"/>
      <c r="M48" s="2">
        <v>432383561</v>
      </c>
      <c r="N48" s="2"/>
      <c r="O48" s="2">
        <v>0</v>
      </c>
      <c r="P48" s="2"/>
      <c r="Q48" s="2">
        <v>432383561</v>
      </c>
      <c r="R48" s="2"/>
      <c r="S48" s="2"/>
    </row>
    <row r="49" spans="1:19">
      <c r="A49" s="1" t="s">
        <v>154</v>
      </c>
      <c r="C49" s="1" t="s">
        <v>25</v>
      </c>
      <c r="E49" s="2">
        <v>26</v>
      </c>
      <c r="G49" s="2">
        <v>0</v>
      </c>
      <c r="H49" s="2"/>
      <c r="I49" s="2">
        <v>0</v>
      </c>
      <c r="J49" s="2"/>
      <c r="K49" s="2">
        <f t="shared" si="0"/>
        <v>0</v>
      </c>
      <c r="L49" s="2"/>
      <c r="M49" s="2">
        <v>122520547</v>
      </c>
      <c r="N49" s="2"/>
      <c r="O49" s="2">
        <v>0</v>
      </c>
      <c r="P49" s="2"/>
      <c r="Q49" s="2">
        <v>122520547</v>
      </c>
      <c r="R49" s="2"/>
      <c r="S49" s="2"/>
    </row>
    <row r="50" spans="1:19">
      <c r="A50" s="1" t="s">
        <v>156</v>
      </c>
      <c r="C50" s="1" t="s">
        <v>25</v>
      </c>
      <c r="E50" s="2">
        <v>27</v>
      </c>
      <c r="G50" s="2">
        <v>812958902</v>
      </c>
      <c r="H50" s="2"/>
      <c r="I50" s="2">
        <v>0</v>
      </c>
      <c r="J50" s="2"/>
      <c r="K50" s="2">
        <f t="shared" si="0"/>
        <v>812958902</v>
      </c>
      <c r="L50" s="2"/>
      <c r="M50" s="2">
        <v>6271397244</v>
      </c>
      <c r="N50" s="2"/>
      <c r="O50" s="2">
        <v>0</v>
      </c>
      <c r="P50" s="2"/>
      <c r="Q50" s="2">
        <v>6271397244</v>
      </c>
      <c r="R50" s="2"/>
      <c r="S50" s="2"/>
    </row>
    <row r="51" spans="1:19">
      <c r="A51" s="1" t="s">
        <v>160</v>
      </c>
      <c r="C51" s="1" t="s">
        <v>25</v>
      </c>
      <c r="E51" s="2">
        <v>0</v>
      </c>
      <c r="G51" s="2">
        <v>1585</v>
      </c>
      <c r="H51" s="2"/>
      <c r="I51" s="2">
        <v>0</v>
      </c>
      <c r="J51" s="2"/>
      <c r="K51" s="2">
        <f t="shared" si="0"/>
        <v>1585</v>
      </c>
      <c r="L51" s="2"/>
      <c r="M51" s="2">
        <v>4608</v>
      </c>
      <c r="N51" s="2"/>
      <c r="O51" s="2">
        <v>0</v>
      </c>
      <c r="P51" s="2"/>
      <c r="Q51" s="2">
        <v>4608</v>
      </c>
      <c r="R51" s="2"/>
      <c r="S51" s="2"/>
    </row>
    <row r="52" spans="1:19">
      <c r="A52" s="1" t="s">
        <v>160</v>
      </c>
      <c r="C52" s="1" t="s">
        <v>25</v>
      </c>
      <c r="E52" s="2">
        <v>28.5</v>
      </c>
      <c r="G52" s="2">
        <v>0</v>
      </c>
      <c r="H52" s="2"/>
      <c r="I52" s="2">
        <v>-216135897</v>
      </c>
      <c r="J52" s="2"/>
      <c r="K52" s="2">
        <f>G52+I52</f>
        <v>-216135897</v>
      </c>
      <c r="L52" s="2"/>
      <c r="M52" s="2">
        <v>33184931498</v>
      </c>
      <c r="N52" s="2"/>
      <c r="O52" s="2">
        <v>0</v>
      </c>
      <c r="P52" s="2"/>
      <c r="Q52" s="2">
        <v>33184931498</v>
      </c>
      <c r="R52" s="2"/>
      <c r="S52" s="2"/>
    </row>
    <row r="53" spans="1:19">
      <c r="A53" s="1" t="s">
        <v>166</v>
      </c>
      <c r="C53" s="1" t="s">
        <v>25</v>
      </c>
      <c r="E53" s="2">
        <v>30</v>
      </c>
      <c r="G53" s="2">
        <v>94726027372</v>
      </c>
      <c r="H53" s="2"/>
      <c r="I53" s="2">
        <v>20872000</v>
      </c>
      <c r="J53" s="2"/>
      <c r="K53" s="2">
        <f t="shared" ref="K53:K58" si="1">G53+I53</f>
        <v>94746899372</v>
      </c>
      <c r="L53" s="2"/>
      <c r="M53" s="2">
        <v>196027397208</v>
      </c>
      <c r="N53" s="2"/>
      <c r="O53" s="2">
        <v>321576991</v>
      </c>
      <c r="P53" s="2"/>
      <c r="Q53" s="2">
        <v>195705820217</v>
      </c>
      <c r="R53" s="2"/>
      <c r="S53" s="2"/>
    </row>
    <row r="54" spans="1:19">
      <c r="A54" s="1" t="s">
        <v>166</v>
      </c>
      <c r="C54" s="1" t="s">
        <v>25</v>
      </c>
      <c r="E54" s="2">
        <v>30</v>
      </c>
      <c r="G54" s="2">
        <v>4723671226</v>
      </c>
      <c r="H54" s="2"/>
      <c r="I54" s="2">
        <v>-2222560</v>
      </c>
      <c r="J54" s="2"/>
      <c r="K54" s="2">
        <f t="shared" si="1"/>
        <v>4721448666</v>
      </c>
      <c r="L54" s="2"/>
      <c r="M54" s="2">
        <v>8586630118</v>
      </c>
      <c r="N54" s="2"/>
      <c r="O54" s="2">
        <v>13021120</v>
      </c>
      <c r="P54" s="2"/>
      <c r="Q54" s="2">
        <v>8573608998</v>
      </c>
      <c r="R54" s="2"/>
      <c r="S54" s="2"/>
    </row>
    <row r="55" spans="1:19">
      <c r="A55" s="1" t="s">
        <v>173</v>
      </c>
      <c r="C55" s="1" t="s">
        <v>25</v>
      </c>
      <c r="E55" s="2">
        <v>30.5</v>
      </c>
      <c r="G55" s="2">
        <v>31084931506</v>
      </c>
      <c r="H55" s="2"/>
      <c r="I55" s="2">
        <v>1460738</v>
      </c>
      <c r="J55" s="2"/>
      <c r="K55" s="2">
        <f t="shared" si="1"/>
        <v>31086392244</v>
      </c>
      <c r="L55" s="2"/>
      <c r="M55" s="2">
        <v>41112328766</v>
      </c>
      <c r="N55" s="2"/>
      <c r="O55" s="2">
        <v>173922116</v>
      </c>
      <c r="P55" s="2"/>
      <c r="Q55" s="2">
        <v>40938406650</v>
      </c>
      <c r="R55" s="2"/>
      <c r="S55" s="2"/>
    </row>
    <row r="56" spans="1:19">
      <c r="A56" s="1" t="s">
        <v>178</v>
      </c>
      <c r="C56" s="1" t="s">
        <v>25</v>
      </c>
      <c r="E56" s="2">
        <v>29.7</v>
      </c>
      <c r="G56" s="2">
        <v>25654290396</v>
      </c>
      <c r="H56" s="2"/>
      <c r="I56" s="2">
        <v>62301808</v>
      </c>
      <c r="J56" s="2"/>
      <c r="K56" s="2">
        <f t="shared" si="1"/>
        <v>25716592204</v>
      </c>
      <c r="L56" s="2"/>
      <c r="M56" s="2">
        <v>25654290396</v>
      </c>
      <c r="N56" s="2"/>
      <c r="O56" s="2">
        <v>62301808</v>
      </c>
      <c r="P56" s="2"/>
      <c r="Q56" s="2">
        <v>25591988588</v>
      </c>
      <c r="R56" s="2"/>
      <c r="S56" s="2"/>
    </row>
    <row r="57" spans="1:19">
      <c r="A57" s="1" t="s">
        <v>180</v>
      </c>
      <c r="C57" s="1" t="s">
        <v>25</v>
      </c>
      <c r="E57" s="2">
        <v>27</v>
      </c>
      <c r="G57" s="2">
        <v>16257698622</v>
      </c>
      <c r="H57" s="2"/>
      <c r="I57" s="2">
        <v>466154</v>
      </c>
      <c r="J57" s="2"/>
      <c r="K57" s="2">
        <f t="shared" si="1"/>
        <v>16258164776</v>
      </c>
      <c r="L57" s="2"/>
      <c r="M57" s="2">
        <v>16257698622</v>
      </c>
      <c r="N57" s="2"/>
      <c r="O57" s="2">
        <v>466154</v>
      </c>
      <c r="P57" s="2"/>
      <c r="Q57" s="2">
        <v>16257232468</v>
      </c>
      <c r="R57" s="2"/>
      <c r="S57" s="2"/>
    </row>
    <row r="58" spans="1:19">
      <c r="A58" s="1" t="s">
        <v>178</v>
      </c>
      <c r="C58" s="1" t="s">
        <v>25</v>
      </c>
      <c r="E58" s="2">
        <v>29.7</v>
      </c>
      <c r="G58" s="2">
        <v>9207813698</v>
      </c>
      <c r="H58" s="2"/>
      <c r="I58" s="2">
        <v>59389768</v>
      </c>
      <c r="J58" s="2"/>
      <c r="K58" s="2">
        <f t="shared" si="1"/>
        <v>9267203466</v>
      </c>
      <c r="L58" s="2"/>
      <c r="M58" s="2">
        <v>9207813698</v>
      </c>
      <c r="N58" s="2"/>
      <c r="O58" s="2">
        <v>59389768</v>
      </c>
      <c r="P58" s="2"/>
      <c r="Q58" s="2">
        <v>9148423930</v>
      </c>
      <c r="R58" s="2"/>
      <c r="S58" s="2"/>
    </row>
    <row r="59" spans="1:19" ht="19.5" thickBot="1">
      <c r="G59" s="4">
        <f>SUM(G8:G58)</f>
        <v>500616191405</v>
      </c>
      <c r="I59" s="4">
        <f>SUM(I8:I58)</f>
        <v>-73867989</v>
      </c>
      <c r="K59" s="4">
        <f>SUM(K8:K58)</f>
        <v>500542323416</v>
      </c>
      <c r="M59" s="4">
        <f>SUM(M8:M58)</f>
        <v>4470385833233</v>
      </c>
      <c r="O59" s="4">
        <f>SUM(O8:O58)</f>
        <v>630677957</v>
      </c>
      <c r="Q59" s="4">
        <f>SUM(Q8:Q58)</f>
        <v>4469755155276</v>
      </c>
    </row>
    <row r="60" spans="1:19" ht="19.5" thickTop="1">
      <c r="G60" s="2"/>
      <c r="K60" s="2"/>
      <c r="M60" s="2"/>
    </row>
    <row r="61" spans="1:19">
      <c r="G61" s="2"/>
      <c r="M61" s="2"/>
      <c r="Q61" s="2"/>
    </row>
    <row r="62" spans="1:19">
      <c r="G62" s="2"/>
      <c r="M62" s="2"/>
    </row>
  </sheetData>
  <mergeCells count="15">
    <mergeCell ref="A4:Q4"/>
    <mergeCell ref="A3:Q3"/>
    <mergeCell ref="A2:Q2"/>
    <mergeCell ref="A7"/>
    <mergeCell ref="C7"/>
    <mergeCell ref="E7"/>
    <mergeCell ref="A6:E6"/>
    <mergeCell ref="O7"/>
    <mergeCell ref="Q7"/>
    <mergeCell ref="M6:Q6"/>
    <mergeCell ref="G7"/>
    <mergeCell ref="I7"/>
    <mergeCell ref="K7"/>
    <mergeCell ref="G6:K6"/>
    <mergeCell ref="M7"/>
  </mergeCells>
  <pageMargins left="0.7" right="0.7" top="0.75" bottom="0.75" header="0.3" footer="0.3"/>
  <pageSetup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9"/>
  <sheetViews>
    <sheetView rightToLeft="1" view="pageBreakPreview" topLeftCell="A23" zoomScaleNormal="100" zoomScaleSheetLayoutView="100" workbookViewId="0">
      <selection activeCell="M34" sqref="M34:M38"/>
    </sheetView>
  </sheetViews>
  <sheetFormatPr defaultRowHeight="18.75"/>
  <cols>
    <col min="1" max="1" width="31.5703125" style="1" bestFit="1" customWidth="1"/>
    <col min="2" max="2" width="1" style="1" customWidth="1"/>
    <col min="3" max="3" width="12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30">
      <c r="A3" s="7" t="s">
        <v>185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30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17" ht="30">
      <c r="A6" s="8" t="s">
        <v>3</v>
      </c>
      <c r="C6" s="9" t="s">
        <v>187</v>
      </c>
      <c r="D6" s="9" t="s">
        <v>187</v>
      </c>
      <c r="E6" s="9" t="s">
        <v>187</v>
      </c>
      <c r="F6" s="9" t="s">
        <v>187</v>
      </c>
      <c r="G6" s="9" t="s">
        <v>187</v>
      </c>
      <c r="H6" s="9" t="s">
        <v>187</v>
      </c>
      <c r="I6" s="9" t="s">
        <v>187</v>
      </c>
      <c r="K6" s="9" t="s">
        <v>188</v>
      </c>
      <c r="L6" s="9" t="s">
        <v>188</v>
      </c>
      <c r="M6" s="9" t="s">
        <v>188</v>
      </c>
      <c r="N6" s="9" t="s">
        <v>188</v>
      </c>
      <c r="O6" s="9" t="s">
        <v>188</v>
      </c>
      <c r="P6" s="9" t="s">
        <v>188</v>
      </c>
      <c r="Q6" s="9" t="s">
        <v>188</v>
      </c>
    </row>
    <row r="7" spans="1:17" ht="30">
      <c r="A7" s="9" t="s">
        <v>3</v>
      </c>
      <c r="C7" s="9" t="s">
        <v>7</v>
      </c>
      <c r="E7" s="9" t="s">
        <v>214</v>
      </c>
      <c r="G7" s="9" t="s">
        <v>215</v>
      </c>
      <c r="I7" s="9" t="s">
        <v>216</v>
      </c>
      <c r="K7" s="9" t="s">
        <v>7</v>
      </c>
      <c r="M7" s="9" t="s">
        <v>214</v>
      </c>
      <c r="O7" s="9" t="s">
        <v>215</v>
      </c>
      <c r="Q7" s="9" t="s">
        <v>216</v>
      </c>
    </row>
    <row r="8" spans="1:17">
      <c r="A8" s="1" t="s">
        <v>17</v>
      </c>
      <c r="C8" s="2">
        <v>400000</v>
      </c>
      <c r="E8" s="2">
        <v>135638737500</v>
      </c>
      <c r="G8" s="2">
        <v>142238890500</v>
      </c>
      <c r="I8" s="2">
        <v>-6600153000</v>
      </c>
      <c r="K8" s="2">
        <v>400000</v>
      </c>
      <c r="M8" s="2">
        <v>135638737500</v>
      </c>
      <c r="O8" s="2">
        <v>138116083749</v>
      </c>
      <c r="Q8" s="2">
        <v>-2477346249</v>
      </c>
    </row>
    <row r="9" spans="1:17">
      <c r="A9" s="1" t="s">
        <v>18</v>
      </c>
      <c r="C9" s="2">
        <v>2000000</v>
      </c>
      <c r="E9" s="2">
        <v>173318000000</v>
      </c>
      <c r="G9" s="2">
        <v>173924000000</v>
      </c>
      <c r="I9" s="2">
        <v>-606000000</v>
      </c>
      <c r="K9" s="2">
        <v>2000000</v>
      </c>
      <c r="M9" s="2">
        <v>173318000000</v>
      </c>
      <c r="O9" s="2">
        <v>166950000000</v>
      </c>
      <c r="Q9" s="2">
        <v>6368000000</v>
      </c>
    </row>
    <row r="10" spans="1:17">
      <c r="A10" s="1" t="s">
        <v>67</v>
      </c>
      <c r="C10" s="2">
        <v>5000</v>
      </c>
      <c r="E10" s="2">
        <v>4989095562</v>
      </c>
      <c r="G10" s="2">
        <v>4886614140</v>
      </c>
      <c r="I10" s="2">
        <v>102481422</v>
      </c>
      <c r="K10" s="2">
        <v>5000</v>
      </c>
      <c r="M10" s="2">
        <v>4989095562</v>
      </c>
      <c r="O10" s="2">
        <v>4819626284</v>
      </c>
      <c r="Q10" s="2">
        <v>169469278</v>
      </c>
    </row>
    <row r="11" spans="1:17">
      <c r="A11" s="1" t="s">
        <v>73</v>
      </c>
      <c r="C11" s="2">
        <v>9100</v>
      </c>
      <c r="E11" s="2">
        <v>9098350625</v>
      </c>
      <c r="G11" s="2">
        <v>9098350625</v>
      </c>
      <c r="I11" s="2">
        <v>0</v>
      </c>
      <c r="K11" s="2">
        <v>9100</v>
      </c>
      <c r="M11" s="2">
        <v>9098350625</v>
      </c>
      <c r="O11" s="2">
        <v>9098350625</v>
      </c>
      <c r="Q11" s="2">
        <v>0</v>
      </c>
    </row>
    <row r="12" spans="1:17">
      <c r="A12" s="1" t="s">
        <v>44</v>
      </c>
      <c r="C12" s="2">
        <v>100</v>
      </c>
      <c r="E12" s="2">
        <v>95002777</v>
      </c>
      <c r="G12" s="2">
        <v>95002777</v>
      </c>
      <c r="I12" s="2">
        <v>0</v>
      </c>
      <c r="K12" s="2">
        <v>100</v>
      </c>
      <c r="M12" s="2">
        <v>95002777</v>
      </c>
      <c r="O12" s="2">
        <v>95002777</v>
      </c>
      <c r="Q12" s="2">
        <v>0</v>
      </c>
    </row>
    <row r="13" spans="1:17">
      <c r="A13" s="1" t="s">
        <v>76</v>
      </c>
      <c r="C13" s="2">
        <v>5000</v>
      </c>
      <c r="E13" s="2">
        <v>4998343885</v>
      </c>
      <c r="G13" s="2">
        <v>4998643831</v>
      </c>
      <c r="I13" s="2">
        <v>-299945</v>
      </c>
      <c r="K13" s="2">
        <v>5000</v>
      </c>
      <c r="M13" s="2">
        <v>4998343885</v>
      </c>
      <c r="O13" s="2">
        <v>4890113506</v>
      </c>
      <c r="Q13" s="2">
        <v>108230379</v>
      </c>
    </row>
    <row r="14" spans="1:17">
      <c r="A14" s="1" t="s">
        <v>99</v>
      </c>
      <c r="C14" s="2">
        <v>15000</v>
      </c>
      <c r="E14" s="2">
        <v>13199107228</v>
      </c>
      <c r="G14" s="2">
        <v>13173437246</v>
      </c>
      <c r="I14" s="2">
        <v>25669982</v>
      </c>
      <c r="K14" s="2">
        <v>15000</v>
      </c>
      <c r="M14" s="2">
        <v>13199107228</v>
      </c>
      <c r="O14" s="2">
        <v>13173437246</v>
      </c>
      <c r="Q14" s="2">
        <v>25669982</v>
      </c>
    </row>
    <row r="15" spans="1:17">
      <c r="A15" s="1" t="s">
        <v>35</v>
      </c>
      <c r="C15" s="2">
        <v>156899</v>
      </c>
      <c r="E15" s="2">
        <v>134657690469</v>
      </c>
      <c r="G15" s="2">
        <v>131774409538</v>
      </c>
      <c r="I15" s="2">
        <v>2883280931</v>
      </c>
      <c r="K15" s="2">
        <v>156899</v>
      </c>
      <c r="M15" s="2">
        <v>134657690469</v>
      </c>
      <c r="O15" s="2">
        <v>125232907100</v>
      </c>
      <c r="Q15" s="2">
        <v>9424783369</v>
      </c>
    </row>
    <row r="16" spans="1:17">
      <c r="A16" s="1" t="s">
        <v>82</v>
      </c>
      <c r="C16" s="2">
        <v>998798</v>
      </c>
      <c r="E16" s="2">
        <v>998616967862</v>
      </c>
      <c r="G16" s="2">
        <v>998616967862</v>
      </c>
      <c r="I16" s="2">
        <v>0</v>
      </c>
      <c r="K16" s="2">
        <v>998798</v>
      </c>
      <c r="M16" s="2">
        <v>998616967862</v>
      </c>
      <c r="O16" s="2">
        <v>1003605059618</v>
      </c>
      <c r="Q16" s="2">
        <v>-4988091755</v>
      </c>
    </row>
    <row r="17" spans="1:17">
      <c r="A17" s="1" t="s">
        <v>79</v>
      </c>
      <c r="C17" s="2">
        <v>5000</v>
      </c>
      <c r="E17" s="2">
        <v>4916008811</v>
      </c>
      <c r="G17" s="2">
        <v>4869917167</v>
      </c>
      <c r="I17" s="2">
        <v>46091644</v>
      </c>
      <c r="K17" s="2">
        <v>5000</v>
      </c>
      <c r="M17" s="2">
        <v>4916008811</v>
      </c>
      <c r="O17" s="2">
        <v>4819126375</v>
      </c>
      <c r="Q17" s="2">
        <v>96882436</v>
      </c>
    </row>
    <row r="18" spans="1:17">
      <c r="A18" s="1" t="s">
        <v>32</v>
      </c>
      <c r="C18" s="2">
        <v>2495000</v>
      </c>
      <c r="E18" s="2">
        <v>2262407659274</v>
      </c>
      <c r="G18" s="2">
        <v>2494547781250</v>
      </c>
      <c r="I18" s="2">
        <v>-232140121975</v>
      </c>
      <c r="K18" s="2">
        <v>2495000</v>
      </c>
      <c r="M18" s="2">
        <v>2262407659274</v>
      </c>
      <c r="O18" s="2">
        <v>2494547781250</v>
      </c>
      <c r="Q18" s="2">
        <v>-232140121975</v>
      </c>
    </row>
    <row r="19" spans="1:17">
      <c r="A19" s="1" t="s">
        <v>53</v>
      </c>
      <c r="C19" s="2">
        <v>263000</v>
      </c>
      <c r="E19" s="2">
        <v>261322026796</v>
      </c>
      <c r="G19" s="2">
        <v>266675736260</v>
      </c>
      <c r="I19" s="2">
        <v>-5353709463</v>
      </c>
      <c r="K19" s="2">
        <v>263000</v>
      </c>
      <c r="M19" s="2">
        <v>261322026796</v>
      </c>
      <c r="O19" s="2">
        <v>266675736260</v>
      </c>
      <c r="Q19" s="2">
        <v>-5353709463</v>
      </c>
    </row>
    <row r="20" spans="1:17">
      <c r="A20" s="1" t="s">
        <v>85</v>
      </c>
      <c r="C20" s="2">
        <v>1999000</v>
      </c>
      <c r="E20" s="2">
        <v>1998637681250</v>
      </c>
      <c r="G20" s="2">
        <v>1998637681250</v>
      </c>
      <c r="I20" s="2">
        <v>0</v>
      </c>
      <c r="K20" s="2">
        <v>1999000</v>
      </c>
      <c r="M20" s="2">
        <v>1998637681250</v>
      </c>
      <c r="O20" s="2">
        <v>1998637681250</v>
      </c>
      <c r="Q20" s="2">
        <v>0</v>
      </c>
    </row>
    <row r="21" spans="1:17">
      <c r="A21" s="1" t="s">
        <v>41</v>
      </c>
      <c r="C21" s="2">
        <v>6497700</v>
      </c>
      <c r="E21" s="2">
        <v>6427548714702</v>
      </c>
      <c r="G21" s="2">
        <v>6255570971818</v>
      </c>
      <c r="I21" s="2">
        <v>171977742884</v>
      </c>
      <c r="K21" s="2">
        <v>6497700</v>
      </c>
      <c r="M21" s="2">
        <v>6427548714702</v>
      </c>
      <c r="O21" s="2">
        <v>6496522291875</v>
      </c>
      <c r="Q21" s="2">
        <v>-68973577172</v>
      </c>
    </row>
    <row r="22" spans="1:17">
      <c r="A22" s="1" t="s">
        <v>56</v>
      </c>
      <c r="C22" s="2">
        <v>990000</v>
      </c>
      <c r="E22" s="2">
        <v>1029858804253</v>
      </c>
      <c r="G22" s="2">
        <v>1029858804253</v>
      </c>
      <c r="I22" s="2">
        <v>0</v>
      </c>
      <c r="K22" s="2">
        <v>990000</v>
      </c>
      <c r="M22" s="2">
        <v>1029858804253</v>
      </c>
      <c r="O22" s="2">
        <v>1029858804253</v>
      </c>
      <c r="Q22" s="2">
        <v>0</v>
      </c>
    </row>
    <row r="23" spans="1:17">
      <c r="A23" s="1" t="s">
        <v>50</v>
      </c>
      <c r="C23" s="2">
        <v>995000</v>
      </c>
      <c r="E23" s="2">
        <v>1004767852812</v>
      </c>
      <c r="G23" s="2">
        <v>1004767852812</v>
      </c>
      <c r="I23" s="2">
        <v>0</v>
      </c>
      <c r="K23" s="2">
        <v>995000</v>
      </c>
      <c r="M23" s="2">
        <v>1004767852812</v>
      </c>
      <c r="O23" s="2">
        <v>1004767852812</v>
      </c>
      <c r="Q23" s="2">
        <v>0</v>
      </c>
    </row>
    <row r="24" spans="1:17">
      <c r="A24" s="1" t="s">
        <v>97</v>
      </c>
      <c r="C24" s="2">
        <v>23000</v>
      </c>
      <c r="E24" s="2">
        <v>19946584026</v>
      </c>
      <c r="G24" s="2">
        <v>20067682604</v>
      </c>
      <c r="I24" s="2">
        <v>-121098577</v>
      </c>
      <c r="K24" s="2">
        <v>23000</v>
      </c>
      <c r="M24" s="2">
        <v>19946584026</v>
      </c>
      <c r="O24" s="2">
        <v>20067682604</v>
      </c>
      <c r="Q24" s="2">
        <v>-121098577</v>
      </c>
    </row>
    <row r="25" spans="1:17">
      <c r="A25" s="1" t="s">
        <v>91</v>
      </c>
      <c r="C25" s="2">
        <v>63900</v>
      </c>
      <c r="E25" s="2">
        <v>41655248617</v>
      </c>
      <c r="G25" s="2">
        <v>43361790885</v>
      </c>
      <c r="I25" s="2">
        <v>-1706542267</v>
      </c>
      <c r="K25" s="2">
        <v>63900</v>
      </c>
      <c r="M25" s="2">
        <v>41655248617</v>
      </c>
      <c r="O25" s="2">
        <v>43361790885</v>
      </c>
      <c r="Q25" s="2">
        <v>-1706542267</v>
      </c>
    </row>
    <row r="26" spans="1:17">
      <c r="A26" s="1" t="s">
        <v>94</v>
      </c>
      <c r="C26" s="2">
        <v>30000</v>
      </c>
      <c r="E26" s="2">
        <v>18851282585</v>
      </c>
      <c r="G26" s="2">
        <v>19713572437</v>
      </c>
      <c r="I26" s="2">
        <v>-862289851</v>
      </c>
      <c r="K26" s="2">
        <v>30000</v>
      </c>
      <c r="M26" s="2">
        <v>18851282585</v>
      </c>
      <c r="O26" s="2">
        <v>19713572437</v>
      </c>
      <c r="Q26" s="2">
        <v>-862289851</v>
      </c>
    </row>
    <row r="27" spans="1:17">
      <c r="A27" s="1" t="s">
        <v>47</v>
      </c>
      <c r="C27" s="2">
        <v>3000000</v>
      </c>
      <c r="E27" s="2">
        <v>2999456250000</v>
      </c>
      <c r="G27" s="2">
        <v>2826405621112</v>
      </c>
      <c r="I27" s="2">
        <v>173050628888</v>
      </c>
      <c r="K27" s="2">
        <v>3000000</v>
      </c>
      <c r="M27" s="2">
        <v>2999456250000</v>
      </c>
      <c r="O27" s="2">
        <v>2999456250000</v>
      </c>
      <c r="Q27" s="2">
        <v>0</v>
      </c>
    </row>
    <row r="28" spans="1:17">
      <c r="A28" s="1" t="s">
        <v>59</v>
      </c>
      <c r="C28" s="2">
        <v>332473</v>
      </c>
      <c r="E28" s="2">
        <v>307249094906</v>
      </c>
      <c r="G28" s="2">
        <v>307249094906</v>
      </c>
      <c r="I28" s="2">
        <v>0</v>
      </c>
      <c r="K28" s="2">
        <v>332473</v>
      </c>
      <c r="M28" s="2">
        <v>307249094906</v>
      </c>
      <c r="O28" s="2">
        <v>325565036839</v>
      </c>
      <c r="Q28" s="2">
        <v>-18315941932</v>
      </c>
    </row>
    <row r="29" spans="1:17">
      <c r="A29" s="1" t="s">
        <v>62</v>
      </c>
      <c r="C29" s="2">
        <v>530854</v>
      </c>
      <c r="E29" s="2">
        <v>497320042401</v>
      </c>
      <c r="G29" s="2">
        <v>490393653337</v>
      </c>
      <c r="I29" s="2">
        <v>6926389064</v>
      </c>
      <c r="K29" s="2">
        <v>530854</v>
      </c>
      <c r="M29" s="2">
        <v>497320042401</v>
      </c>
      <c r="O29" s="2">
        <v>489475442373</v>
      </c>
      <c r="Q29" s="2">
        <v>7844600028</v>
      </c>
    </row>
    <row r="30" spans="1:17">
      <c r="A30" s="1" t="s">
        <v>64</v>
      </c>
      <c r="C30" s="2">
        <v>500000</v>
      </c>
      <c r="E30" s="2">
        <v>499909375000</v>
      </c>
      <c r="G30" s="2">
        <v>499909375000</v>
      </c>
      <c r="I30" s="2">
        <v>0</v>
      </c>
      <c r="K30" s="2">
        <v>500000</v>
      </c>
      <c r="M30" s="2">
        <v>499909375000</v>
      </c>
      <c r="O30" s="2">
        <v>458811825281</v>
      </c>
      <c r="Q30" s="2">
        <v>41097549719</v>
      </c>
    </row>
    <row r="31" spans="1:17">
      <c r="A31" s="1" t="s">
        <v>102</v>
      </c>
      <c r="C31" s="2">
        <v>1500000</v>
      </c>
      <c r="E31" s="2">
        <v>1499728125000</v>
      </c>
      <c r="G31" s="2">
        <v>1500000000000</v>
      </c>
      <c r="I31" s="2">
        <v>-271875000</v>
      </c>
      <c r="K31" s="2">
        <v>1500000</v>
      </c>
      <c r="M31" s="2">
        <v>1499728125000</v>
      </c>
      <c r="O31" s="2">
        <v>1500000000000</v>
      </c>
      <c r="Q31" s="2">
        <v>-271875000</v>
      </c>
    </row>
    <row r="32" spans="1:17">
      <c r="A32" s="1" t="s">
        <v>88</v>
      </c>
      <c r="C32" s="2">
        <v>3100</v>
      </c>
      <c r="E32" s="2">
        <v>1922891412</v>
      </c>
      <c r="G32" s="2">
        <v>1981259037</v>
      </c>
      <c r="I32" s="2">
        <v>-58367624</v>
      </c>
      <c r="K32" s="2">
        <v>3100</v>
      </c>
      <c r="M32" s="2">
        <v>1922891412</v>
      </c>
      <c r="O32" s="2">
        <v>1981259037</v>
      </c>
      <c r="Q32" s="2">
        <v>-583676318</v>
      </c>
    </row>
    <row r="33" spans="3:17" ht="19.5" thickBot="1">
      <c r="C33" s="4">
        <f>SUM(C8:C32)</f>
        <v>22817924</v>
      </c>
      <c r="E33" s="4">
        <f>SUM(E8:E32)</f>
        <v>20350108937753</v>
      </c>
      <c r="G33" s="4">
        <f>SUM(G8:G32)</f>
        <v>20242817110647</v>
      </c>
      <c r="I33" s="4">
        <f>SUM(I8:I32)</f>
        <v>107291827113</v>
      </c>
      <c r="K33" s="4">
        <f>SUM(K8:K32)</f>
        <v>22817924</v>
      </c>
      <c r="M33" s="4">
        <f>SUM(M8:M32)</f>
        <v>20350108937753</v>
      </c>
      <c r="O33" s="4">
        <f>SUM(O8:O32)</f>
        <v>20620242714436</v>
      </c>
      <c r="Q33" s="4">
        <f>SUM(Q8:Q32)</f>
        <v>-270659085368</v>
      </c>
    </row>
    <row r="34" spans="3:17" ht="19.5" thickTop="1">
      <c r="M34" s="2"/>
      <c r="Q34" s="2"/>
    </row>
    <row r="35" spans="3:17">
      <c r="M35" s="2"/>
      <c r="Q35" s="2"/>
    </row>
    <row r="36" spans="3:17">
      <c r="M36" s="2"/>
      <c r="Q36" s="2"/>
    </row>
    <row r="37" spans="3:17">
      <c r="Q37" s="2"/>
    </row>
    <row r="38" spans="3:17">
      <c r="Q38" s="2"/>
    </row>
    <row r="39" spans="3:17">
      <c r="Q39" s="2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  <pageSetup scale="4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7"/>
  <sheetViews>
    <sheetView rightToLeft="1" view="pageBreakPreview" zoomScale="85" zoomScaleNormal="100" zoomScaleSheetLayoutView="85" workbookViewId="0">
      <selection activeCell="Q34" sqref="Q34"/>
    </sheetView>
  </sheetViews>
  <sheetFormatPr defaultRowHeight="18.75"/>
  <cols>
    <col min="1" max="1" width="31.285156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30">
      <c r="A3" s="7" t="s">
        <v>185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30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17" ht="30">
      <c r="A6" s="10" t="s">
        <v>3</v>
      </c>
      <c r="C6" s="9" t="s">
        <v>187</v>
      </c>
      <c r="D6" s="9" t="s">
        <v>187</v>
      </c>
      <c r="E6" s="9" t="s">
        <v>187</v>
      </c>
      <c r="F6" s="9" t="s">
        <v>187</v>
      </c>
      <c r="G6" s="9" t="s">
        <v>187</v>
      </c>
      <c r="H6" s="9" t="s">
        <v>187</v>
      </c>
      <c r="I6" s="9" t="s">
        <v>187</v>
      </c>
      <c r="K6" s="9" t="s">
        <v>188</v>
      </c>
      <c r="L6" s="9" t="s">
        <v>188</v>
      </c>
      <c r="M6" s="9" t="s">
        <v>188</v>
      </c>
      <c r="N6" s="9" t="s">
        <v>188</v>
      </c>
      <c r="O6" s="9" t="s">
        <v>188</v>
      </c>
      <c r="P6" s="9" t="s">
        <v>188</v>
      </c>
      <c r="Q6" s="9" t="s">
        <v>188</v>
      </c>
    </row>
    <row r="7" spans="1:17" ht="30">
      <c r="A7" s="11" t="s">
        <v>3</v>
      </c>
      <c r="C7" s="9" t="s">
        <v>7</v>
      </c>
      <c r="E7" s="9" t="s">
        <v>214</v>
      </c>
      <c r="G7" s="9" t="s">
        <v>215</v>
      </c>
      <c r="I7" s="9" t="s">
        <v>217</v>
      </c>
      <c r="K7" s="9" t="s">
        <v>7</v>
      </c>
      <c r="M7" s="9" t="s">
        <v>214</v>
      </c>
      <c r="N7" s="12"/>
      <c r="O7" s="9" t="s">
        <v>215</v>
      </c>
      <c r="Q7" s="9" t="s">
        <v>217</v>
      </c>
    </row>
    <row r="8" spans="1:17">
      <c r="A8" s="1" t="s">
        <v>16</v>
      </c>
      <c r="C8" s="2">
        <v>645520</v>
      </c>
      <c r="E8" s="2">
        <v>4872260521</v>
      </c>
      <c r="G8" s="2">
        <v>5005097430</v>
      </c>
      <c r="I8" s="2">
        <v>-132836909</v>
      </c>
      <c r="K8" s="2">
        <v>2635520</v>
      </c>
      <c r="M8" s="2">
        <v>20405736140</v>
      </c>
      <c r="O8" s="2">
        <v>20434741516</v>
      </c>
      <c r="Q8" s="2">
        <v>-29005376</v>
      </c>
    </row>
    <row r="9" spans="1:17">
      <c r="A9" s="1" t="s">
        <v>218</v>
      </c>
      <c r="C9" s="2">
        <v>0</v>
      </c>
      <c r="E9" s="2">
        <v>0</v>
      </c>
      <c r="G9" s="2">
        <v>0</v>
      </c>
      <c r="I9" s="2">
        <v>0</v>
      </c>
      <c r="K9" s="2">
        <v>3817890</v>
      </c>
      <c r="M9" s="2">
        <v>105986321793</v>
      </c>
      <c r="O9" s="2">
        <v>94032797919</v>
      </c>
      <c r="Q9" s="2">
        <v>11953523874</v>
      </c>
    </row>
    <row r="10" spans="1:17">
      <c r="A10" s="1" t="s">
        <v>219</v>
      </c>
      <c r="C10" s="2">
        <v>0</v>
      </c>
      <c r="E10" s="2">
        <v>0</v>
      </c>
      <c r="G10" s="2">
        <v>0</v>
      </c>
      <c r="I10" s="2">
        <v>0</v>
      </c>
      <c r="K10" s="2">
        <v>13994627</v>
      </c>
      <c r="M10" s="2">
        <v>98075080736</v>
      </c>
      <c r="O10" s="2">
        <v>99605330220</v>
      </c>
      <c r="Q10" s="2">
        <v>-1530249484</v>
      </c>
    </row>
    <row r="11" spans="1:17">
      <c r="A11" s="1" t="s">
        <v>70</v>
      </c>
      <c r="C11" s="2">
        <v>5000</v>
      </c>
      <c r="E11" s="2">
        <v>5095276315</v>
      </c>
      <c r="G11" s="2">
        <v>4999093750</v>
      </c>
      <c r="I11" s="2">
        <v>96182565</v>
      </c>
      <c r="K11" s="2">
        <v>5000</v>
      </c>
      <c r="M11" s="2">
        <v>5095276315</v>
      </c>
      <c r="O11" s="2">
        <v>4999093750</v>
      </c>
      <c r="Q11" s="2">
        <v>96182565</v>
      </c>
    </row>
    <row r="12" spans="1:17">
      <c r="A12" s="1" t="s">
        <v>41</v>
      </c>
      <c r="C12" s="2">
        <v>1100</v>
      </c>
      <c r="E12" s="2">
        <v>1085477925</v>
      </c>
      <c r="G12" s="2">
        <v>1099800625</v>
      </c>
      <c r="I12" s="2">
        <v>-14322700</v>
      </c>
      <c r="K12" s="2">
        <v>1100</v>
      </c>
      <c r="M12" s="2">
        <v>1085477925</v>
      </c>
      <c r="O12" s="2">
        <v>1099800625</v>
      </c>
      <c r="Q12" s="2">
        <v>-14322700</v>
      </c>
    </row>
    <row r="13" spans="1:17">
      <c r="A13" s="1" t="s">
        <v>38</v>
      </c>
      <c r="C13" s="2">
        <v>2456500</v>
      </c>
      <c r="E13" s="2">
        <v>2273725963511</v>
      </c>
      <c r="G13" s="2">
        <v>2371076741968</v>
      </c>
      <c r="I13" s="2">
        <v>-97350778457</v>
      </c>
      <c r="K13" s="2">
        <v>9457500</v>
      </c>
      <c r="M13" s="2">
        <v>8753889499093</v>
      </c>
      <c r="O13" s="2">
        <v>9128621325511</v>
      </c>
      <c r="Q13" s="2">
        <v>-374731826418</v>
      </c>
    </row>
    <row r="14" spans="1:17">
      <c r="A14" s="1" t="s">
        <v>211</v>
      </c>
      <c r="C14" s="2">
        <v>0</v>
      </c>
      <c r="E14" s="2">
        <v>0</v>
      </c>
      <c r="G14" s="2">
        <v>0</v>
      </c>
      <c r="I14" s="2">
        <v>0</v>
      </c>
      <c r="K14" s="2">
        <v>5000</v>
      </c>
      <c r="M14" s="2">
        <v>5000000000</v>
      </c>
      <c r="O14" s="2">
        <v>4958601090</v>
      </c>
      <c r="Q14" s="2">
        <v>41398910</v>
      </c>
    </row>
    <row r="15" spans="1:17">
      <c r="A15" s="1" t="s">
        <v>209</v>
      </c>
      <c r="C15" s="2">
        <v>0</v>
      </c>
      <c r="E15" s="2">
        <v>0</v>
      </c>
      <c r="G15" s="2">
        <v>0</v>
      </c>
      <c r="I15" s="2">
        <v>0</v>
      </c>
      <c r="K15" s="2">
        <v>2980310</v>
      </c>
      <c r="M15" s="2">
        <v>2798455052740</v>
      </c>
      <c r="O15" s="2">
        <v>2812902708959</v>
      </c>
      <c r="Q15" s="2">
        <v>-14447656219</v>
      </c>
    </row>
    <row r="16" spans="1:17">
      <c r="A16" s="1" t="s">
        <v>82</v>
      </c>
      <c r="C16" s="2">
        <v>0</v>
      </c>
      <c r="E16" s="2">
        <v>0</v>
      </c>
      <c r="G16" s="2">
        <v>0</v>
      </c>
      <c r="I16" s="2">
        <v>0</v>
      </c>
      <c r="K16" s="2">
        <v>100</v>
      </c>
      <c r="M16" s="2">
        <v>99981875</v>
      </c>
      <c r="O16" s="2">
        <v>100481283</v>
      </c>
      <c r="Q16" s="2">
        <v>-499408</v>
      </c>
    </row>
    <row r="17" spans="1:17">
      <c r="A17" s="1" t="s">
        <v>220</v>
      </c>
      <c r="C17" s="2">
        <v>0</v>
      </c>
      <c r="E17" s="2">
        <v>0</v>
      </c>
      <c r="G17" s="2">
        <v>0</v>
      </c>
      <c r="I17" s="2">
        <v>0</v>
      </c>
      <c r="K17" s="2">
        <v>3490000</v>
      </c>
      <c r="M17" s="2">
        <v>4960865532231</v>
      </c>
      <c r="O17" s="2">
        <v>4727373357687</v>
      </c>
      <c r="Q17" s="2">
        <v>233492174544</v>
      </c>
    </row>
    <row r="18" spans="1:17">
      <c r="A18" s="1" t="s">
        <v>207</v>
      </c>
      <c r="C18" s="2">
        <v>0</v>
      </c>
      <c r="E18" s="2">
        <v>0</v>
      </c>
      <c r="G18" s="2">
        <v>0</v>
      </c>
      <c r="I18" s="2">
        <v>0</v>
      </c>
      <c r="K18" s="2">
        <v>1997900</v>
      </c>
      <c r="M18" s="2">
        <v>1812115237000</v>
      </c>
      <c r="O18" s="2">
        <v>1997537880625</v>
      </c>
      <c r="Q18" s="2">
        <v>-185422643625</v>
      </c>
    </row>
    <row r="19" spans="1:17">
      <c r="A19" s="1" t="s">
        <v>205</v>
      </c>
      <c r="C19" s="2">
        <v>0</v>
      </c>
      <c r="E19" s="2">
        <v>0</v>
      </c>
      <c r="G19" s="2">
        <v>0</v>
      </c>
      <c r="I19" s="2">
        <v>0</v>
      </c>
      <c r="K19" s="2">
        <v>2095500</v>
      </c>
      <c r="M19" s="2">
        <v>2054267925744</v>
      </c>
      <c r="O19" s="2">
        <v>2026442150776</v>
      </c>
      <c r="Q19" s="2">
        <v>27825774968</v>
      </c>
    </row>
    <row r="20" spans="1:17">
      <c r="A20" s="1" t="s">
        <v>203</v>
      </c>
      <c r="C20" s="2">
        <v>0</v>
      </c>
      <c r="E20" s="2">
        <v>0</v>
      </c>
      <c r="G20" s="2">
        <v>0</v>
      </c>
      <c r="I20" s="2">
        <v>0</v>
      </c>
      <c r="K20" s="2">
        <v>1247500</v>
      </c>
      <c r="M20" s="2">
        <v>1247460515625</v>
      </c>
      <c r="O20" s="2">
        <v>1247273890625</v>
      </c>
      <c r="Q20" s="2">
        <v>186625000</v>
      </c>
    </row>
    <row r="21" spans="1:17">
      <c r="A21" s="1" t="s">
        <v>201</v>
      </c>
      <c r="C21" s="2">
        <v>0</v>
      </c>
      <c r="E21" s="2">
        <v>0</v>
      </c>
      <c r="G21" s="2">
        <v>0</v>
      </c>
      <c r="I21" s="2">
        <v>0</v>
      </c>
      <c r="K21" s="2">
        <v>2998950</v>
      </c>
      <c r="M21" s="2">
        <v>2998479077827</v>
      </c>
      <c r="O21" s="2">
        <v>2998406440327</v>
      </c>
      <c r="Q21" s="2">
        <v>72637500</v>
      </c>
    </row>
    <row r="22" spans="1:17">
      <c r="A22" s="1" t="s">
        <v>199</v>
      </c>
      <c r="C22" s="2">
        <v>0</v>
      </c>
      <c r="E22" s="2">
        <v>0</v>
      </c>
      <c r="G22" s="2">
        <v>0</v>
      </c>
      <c r="I22" s="2">
        <v>0</v>
      </c>
      <c r="K22" s="2">
        <v>1000000</v>
      </c>
      <c r="M22" s="2">
        <v>948910318448</v>
      </c>
      <c r="O22" s="2">
        <v>920038250000</v>
      </c>
      <c r="Q22" s="2">
        <v>28872068448</v>
      </c>
    </row>
    <row r="23" spans="1:17">
      <c r="A23" s="1" t="s">
        <v>197</v>
      </c>
      <c r="C23" s="2">
        <v>0</v>
      </c>
      <c r="E23" s="2">
        <v>0</v>
      </c>
      <c r="G23" s="2">
        <v>0</v>
      </c>
      <c r="I23" s="2">
        <v>0</v>
      </c>
      <c r="K23" s="2">
        <v>341203</v>
      </c>
      <c r="M23" s="2">
        <v>341179744952</v>
      </c>
      <c r="O23" s="2">
        <v>326369744860</v>
      </c>
      <c r="Q23" s="2">
        <v>14810000092</v>
      </c>
    </row>
    <row r="24" spans="1:17">
      <c r="A24" s="1" t="s">
        <v>195</v>
      </c>
      <c r="C24" s="2">
        <v>0</v>
      </c>
      <c r="E24" s="2">
        <v>0</v>
      </c>
      <c r="G24" s="2">
        <v>0</v>
      </c>
      <c r="I24" s="2">
        <v>0</v>
      </c>
      <c r="K24" s="2">
        <v>5000</v>
      </c>
      <c r="M24" s="2">
        <v>5000000000</v>
      </c>
      <c r="O24" s="2">
        <v>4951602359</v>
      </c>
      <c r="Q24" s="2">
        <v>48397641</v>
      </c>
    </row>
    <row r="25" spans="1:17">
      <c r="A25" s="1" t="s">
        <v>193</v>
      </c>
      <c r="C25" s="2">
        <v>0</v>
      </c>
      <c r="E25" s="2">
        <v>0</v>
      </c>
      <c r="G25" s="2">
        <v>0</v>
      </c>
      <c r="I25" s="2">
        <v>0</v>
      </c>
      <c r="K25" s="2">
        <v>500000</v>
      </c>
      <c r="M25" s="2">
        <v>487480000000</v>
      </c>
      <c r="O25" s="2">
        <v>478393275500</v>
      </c>
      <c r="Q25" s="2">
        <v>9086724500</v>
      </c>
    </row>
    <row r="26" spans="1:17" ht="19.5" thickBot="1">
      <c r="C26" s="4">
        <f>SUM(C8:C25)</f>
        <v>3108120</v>
      </c>
      <c r="E26" s="4">
        <f>SUM(E8:E25)</f>
        <v>2284778978272</v>
      </c>
      <c r="G26" s="4">
        <f>SUM(G8:G25)</f>
        <v>2382180733773</v>
      </c>
      <c r="I26" s="4">
        <f>SUM(I8:I25)</f>
        <v>-97401755501</v>
      </c>
      <c r="K26" s="4">
        <f>SUM(K8:K25)</f>
        <v>46573100</v>
      </c>
      <c r="M26" s="4">
        <f>SUM(M8:M25)</f>
        <v>26643850778444</v>
      </c>
      <c r="O26" s="4">
        <f>SUM(O8:O25)</f>
        <v>26893541473632</v>
      </c>
      <c r="Q26" s="4">
        <f>SUM(Q8:Q25)</f>
        <v>-249690695188</v>
      </c>
    </row>
    <row r="27" spans="1:17" ht="19.5" thickTop="1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  <pageSetup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5"/>
  <sheetViews>
    <sheetView rightToLeft="1" view="pageBreakPreview" zoomScaleNormal="100" zoomScaleSheetLayoutView="100" workbookViewId="0">
      <selection activeCell="E16" sqref="E16"/>
    </sheetView>
  </sheetViews>
  <sheetFormatPr defaultRowHeight="18.75"/>
  <cols>
    <col min="1" max="1" width="30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25.8554687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6.28515625" style="1" bestFit="1" customWidth="1"/>
    <col min="20" max="20" width="1" style="1" customWidth="1"/>
    <col min="21" max="21" width="25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30">
      <c r="A3" s="7" t="s">
        <v>185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30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6" spans="1:21" ht="30">
      <c r="A6" s="8" t="s">
        <v>3</v>
      </c>
      <c r="C6" s="9" t="s">
        <v>187</v>
      </c>
      <c r="D6" s="9" t="s">
        <v>187</v>
      </c>
      <c r="E6" s="9" t="s">
        <v>187</v>
      </c>
      <c r="F6" s="9" t="s">
        <v>187</v>
      </c>
      <c r="G6" s="9" t="s">
        <v>187</v>
      </c>
      <c r="H6" s="9" t="s">
        <v>187</v>
      </c>
      <c r="I6" s="9" t="s">
        <v>187</v>
      </c>
      <c r="J6" s="9" t="s">
        <v>187</v>
      </c>
      <c r="K6" s="9" t="s">
        <v>187</v>
      </c>
      <c r="M6" s="9" t="s">
        <v>188</v>
      </c>
      <c r="N6" s="9" t="s">
        <v>188</v>
      </c>
      <c r="O6" s="9" t="s">
        <v>188</v>
      </c>
      <c r="P6" s="9" t="s">
        <v>188</v>
      </c>
      <c r="Q6" s="9" t="s">
        <v>188</v>
      </c>
      <c r="R6" s="9" t="s">
        <v>188</v>
      </c>
      <c r="S6" s="9" t="s">
        <v>188</v>
      </c>
      <c r="T6" s="9" t="s">
        <v>188</v>
      </c>
      <c r="U6" s="9" t="s">
        <v>188</v>
      </c>
    </row>
    <row r="7" spans="1:21" ht="30">
      <c r="A7" s="9" t="s">
        <v>3</v>
      </c>
      <c r="C7" s="9" t="s">
        <v>221</v>
      </c>
      <c r="E7" s="9" t="s">
        <v>222</v>
      </c>
      <c r="G7" s="9" t="s">
        <v>223</v>
      </c>
      <c r="I7" s="9" t="s">
        <v>115</v>
      </c>
      <c r="K7" s="9" t="s">
        <v>224</v>
      </c>
      <c r="M7" s="9" t="s">
        <v>221</v>
      </c>
      <c r="O7" s="9" t="s">
        <v>222</v>
      </c>
      <c r="Q7" s="9" t="s">
        <v>223</v>
      </c>
      <c r="S7" s="9" t="s">
        <v>115</v>
      </c>
      <c r="U7" s="9" t="s">
        <v>224</v>
      </c>
    </row>
    <row r="8" spans="1:21">
      <c r="A8" s="1" t="s">
        <v>16</v>
      </c>
      <c r="C8" s="2">
        <v>0</v>
      </c>
      <c r="E8" s="2">
        <v>0</v>
      </c>
      <c r="G8" s="2">
        <v>-132836909</v>
      </c>
      <c r="I8" s="2">
        <v>-132836909</v>
      </c>
      <c r="K8" s="5">
        <v>-2.0000000000000001E-4</v>
      </c>
      <c r="M8" s="2">
        <v>0</v>
      </c>
      <c r="O8" s="2">
        <v>0</v>
      </c>
      <c r="Q8" s="2">
        <v>-29005376</v>
      </c>
      <c r="S8" s="2">
        <v>-29005376</v>
      </c>
      <c r="U8" s="5">
        <v>0</v>
      </c>
    </row>
    <row r="9" spans="1:21">
      <c r="A9" s="1" t="s">
        <v>218</v>
      </c>
      <c r="C9" s="2">
        <v>0</v>
      </c>
      <c r="E9" s="2">
        <v>0</v>
      </c>
      <c r="G9" s="2">
        <v>0</v>
      </c>
      <c r="I9" s="2">
        <v>0</v>
      </c>
      <c r="K9" s="5">
        <v>0</v>
      </c>
      <c r="M9" s="2">
        <v>0</v>
      </c>
      <c r="O9" s="2">
        <v>0</v>
      </c>
      <c r="Q9" s="2">
        <v>11953523874</v>
      </c>
      <c r="S9" s="2">
        <v>11953523874</v>
      </c>
      <c r="U9" s="5">
        <v>3.0000000000000001E-3</v>
      </c>
    </row>
    <row r="10" spans="1:21">
      <c r="A10" s="1" t="s">
        <v>219</v>
      </c>
      <c r="C10" s="2">
        <v>0</v>
      </c>
      <c r="E10" s="2">
        <v>0</v>
      </c>
      <c r="G10" s="2">
        <v>0</v>
      </c>
      <c r="I10" s="2">
        <v>0</v>
      </c>
      <c r="K10" s="5">
        <v>0</v>
      </c>
      <c r="M10" s="2">
        <v>0</v>
      </c>
      <c r="O10" s="2">
        <v>0</v>
      </c>
      <c r="Q10" s="2">
        <v>-1530249484</v>
      </c>
      <c r="S10" s="2">
        <v>-1530249484</v>
      </c>
      <c r="U10" s="5">
        <v>-4.0000000000000002E-4</v>
      </c>
    </row>
    <row r="11" spans="1:21">
      <c r="A11" s="1" t="s">
        <v>17</v>
      </c>
      <c r="C11" s="2">
        <v>0</v>
      </c>
      <c r="E11" s="2">
        <v>-6600153000</v>
      </c>
      <c r="G11" s="2">
        <v>0</v>
      </c>
      <c r="I11" s="2">
        <v>-6600153000</v>
      </c>
      <c r="K11" s="5">
        <v>-1.0699999999999999E-2</v>
      </c>
      <c r="M11" s="2">
        <v>0</v>
      </c>
      <c r="O11" s="2">
        <v>-2477346249</v>
      </c>
      <c r="Q11" s="2">
        <v>0</v>
      </c>
      <c r="S11" s="2">
        <v>-2477346249</v>
      </c>
      <c r="U11" s="5">
        <v>-5.9999999999999995E-4</v>
      </c>
    </row>
    <row r="12" spans="1:21">
      <c r="A12" s="1" t="s">
        <v>18</v>
      </c>
      <c r="C12" s="2">
        <v>0</v>
      </c>
      <c r="E12" s="2">
        <v>-606000000</v>
      </c>
      <c r="G12" s="2">
        <v>0</v>
      </c>
      <c r="I12" s="2">
        <v>-606000000</v>
      </c>
      <c r="K12" s="5">
        <v>-1E-3</v>
      </c>
      <c r="M12" s="2">
        <v>0</v>
      </c>
      <c r="O12" s="2">
        <v>6368000000</v>
      </c>
      <c r="Q12" s="2">
        <v>0</v>
      </c>
      <c r="S12" s="2">
        <v>6368000000</v>
      </c>
      <c r="U12" s="5">
        <v>1.6000000000000001E-3</v>
      </c>
    </row>
    <row r="13" spans="1:21" ht="19.5" thickBot="1">
      <c r="C13" s="4">
        <f>SUM(C8:C12)</f>
        <v>0</v>
      </c>
      <c r="E13" s="4">
        <f>SUM(E8:E12)</f>
        <v>-7206153000</v>
      </c>
      <c r="G13" s="4">
        <f>SUM(G8:G12)</f>
        <v>-132836909</v>
      </c>
      <c r="I13" s="4">
        <f>SUM(I8:I12)</f>
        <v>-7338989909</v>
      </c>
      <c r="K13" s="6">
        <f>SUM(K8:K12)</f>
        <v>-1.1900000000000001E-2</v>
      </c>
      <c r="M13" s="4">
        <f>SUM(M8:M12)</f>
        <v>0</v>
      </c>
      <c r="O13" s="4">
        <f>SUM(O8:O12)</f>
        <v>3890653751</v>
      </c>
      <c r="Q13" s="4">
        <f>SUM(Q8:Q12)</f>
        <v>10394269014</v>
      </c>
      <c r="S13" s="4">
        <f>SUM(S8:S12)</f>
        <v>14284922765</v>
      </c>
      <c r="U13" s="6">
        <f>SUM(U8:U12)</f>
        <v>3.5999999999999999E-3</v>
      </c>
    </row>
    <row r="14" spans="1:21" ht="19.5" thickTop="1">
      <c r="E14" s="2">
        <f>'سرمایه‌گذاری در اوراق بهادار'!C44</f>
        <v>318148754289</v>
      </c>
      <c r="G14" s="2">
        <f>'سرمایه‌گذاری در اوراق بهادار'!G44</f>
        <v>-97268918592</v>
      </c>
    </row>
    <row r="15" spans="1:21">
      <c r="E15" s="2">
        <f>SUM(E13:E14)</f>
        <v>310942601289</v>
      </c>
      <c r="G15" s="2">
        <f>SUM(G13:G14)</f>
        <v>-97401755501</v>
      </c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2024-05-28T04:29:29Z</dcterms:created>
  <dcterms:modified xsi:type="dcterms:W3CDTF">2024-05-28T06:15:01Z</dcterms:modified>
</cp:coreProperties>
</file>