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1402\"/>
    </mc:Choice>
  </mc:AlternateContent>
  <xr:revisionPtr revIDLastSave="0" documentId="13_ncr:1_{C3051F5B-29B4-4F0B-8848-5A94E3E8246B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E35" i="13" l="1"/>
  <c r="G35" i="13"/>
  <c r="Q34" i="9"/>
  <c r="Q35" i="9" s="1"/>
  <c r="K56" i="7"/>
  <c r="Q56" i="7"/>
  <c r="O36" i="3"/>
  <c r="AE37" i="3"/>
  <c r="W13" i="1"/>
  <c r="G13" i="1"/>
  <c r="E13" i="1"/>
  <c r="G15" i="1"/>
  <c r="U13" i="1"/>
  <c r="C10" i="15"/>
  <c r="E10" i="15"/>
  <c r="G10" i="15"/>
  <c r="E10" i="14"/>
  <c r="C10" i="14"/>
  <c r="C40" i="12"/>
  <c r="E40" i="12"/>
  <c r="G40" i="12"/>
  <c r="I40" i="12"/>
  <c r="K40" i="12"/>
  <c r="M40" i="12"/>
  <c r="O40" i="12"/>
  <c r="Q40" i="12"/>
  <c r="U28" i="11"/>
  <c r="S28" i="11"/>
  <c r="Q28" i="11"/>
  <c r="O28" i="11"/>
  <c r="M28" i="11"/>
  <c r="K28" i="11"/>
  <c r="I28" i="11"/>
  <c r="G28" i="11"/>
  <c r="E28" i="11"/>
  <c r="C28" i="11"/>
  <c r="Q46" i="10"/>
  <c r="O46" i="10"/>
  <c r="M46" i="10"/>
  <c r="K46" i="10"/>
  <c r="I46" i="10"/>
  <c r="G46" i="10"/>
  <c r="E46" i="10"/>
  <c r="C46" i="10"/>
  <c r="C35" i="9"/>
  <c r="E35" i="9"/>
  <c r="G35" i="9"/>
  <c r="I35" i="9"/>
  <c r="K35" i="9"/>
  <c r="M35" i="9"/>
  <c r="O35" i="9"/>
  <c r="I56" i="7"/>
  <c r="M56" i="7"/>
  <c r="O56" i="7"/>
  <c r="S56" i="7"/>
  <c r="K32" i="6"/>
  <c r="M32" i="6"/>
  <c r="O32" i="6"/>
  <c r="Q32" i="6"/>
  <c r="S32" i="6"/>
  <c r="AG38" i="3"/>
  <c r="K38" i="3"/>
  <c r="M38" i="3"/>
  <c r="O38" i="3"/>
  <c r="Q38" i="3"/>
  <c r="S38" i="3"/>
  <c r="U38" i="3"/>
  <c r="W38" i="3"/>
  <c r="Y38" i="3"/>
  <c r="AA38" i="3"/>
  <c r="AC38" i="3"/>
  <c r="AE38" i="3"/>
  <c r="C10" i="2"/>
  <c r="E10" i="2"/>
  <c r="I10" i="2"/>
  <c r="K10" i="2"/>
  <c r="Y15" i="1"/>
  <c r="C15" i="1"/>
  <c r="E15" i="1"/>
  <c r="I15" i="1"/>
  <c r="K15" i="1"/>
  <c r="M15" i="1"/>
  <c r="O15" i="1"/>
  <c r="Q15" i="1"/>
  <c r="S15" i="1"/>
  <c r="U15" i="1"/>
  <c r="W15" i="1"/>
</calcChain>
</file>

<file path=xl/sharedStrings.xml><?xml version="1.0" encoding="utf-8"?>
<sst xmlns="http://schemas.openxmlformats.org/spreadsheetml/2006/main" count="941" uniqueCount="260">
  <si>
    <t>صندوق سرمایه‌گذاری در اوراق بهادار با درآمد ثابت نگین سامان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</si>
  <si>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</si>
  <si>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</si>
  <si>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</si>
  <si>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</si>
  <si>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</si>
  <si>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</si>
  <si>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</si>
  <si>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</si>
  <si>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</si>
  <si>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</si>
  <si>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</si>
  <si>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</si>
  <si>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</si>
  <si>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</si>
  <si>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</si>
  <si>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</si>
  <si>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</si>
  <si>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</si>
  <si>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</si>
  <si>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نگین سامان-ثابت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</si>
  <si>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</si>
  <si>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</si>
  <si>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</si>
  <si>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</si>
  <si>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</si>
  <si>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</si>
  <si>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</si>
  <si>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</si>
  <si>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</si>
  <si>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</si>
  <si>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</si>
  <si>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</si>
  <si>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</si>
  <si>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</si>
  <si>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</si>
  <si>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</si>
  <si>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</si>
  <si>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</si>
  <si>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</si>
  <si>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</si>
  <si>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</si>
  <si>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</si>
  <si>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</si>
  <si>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</si>
  <si>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</si>
  <si>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</si>
  <si>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</si>
  <si>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</si>
  <si>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</si>
  <si>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</si>
  <si>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</si>
  <si>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</si>
  <si>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</si>
  <si>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</si>
  <si>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</si>
  <si>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</si>
  <si>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</si>
  <si>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</si>
  <si>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</si>
  <si>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</si>
  <si>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</si>
  <si>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</si>
  <si>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</si>
  <si>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</si>
  <si>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</si>
  <si>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</si>
  <si>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</si>
  <si>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</si>
  <si>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</si>
  <si>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</si>
  <si>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</si>
  <si>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</si>
  <si>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</si>
  <si>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</si>
  <si>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</si>
  <si>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</si>
  <si>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</si>
  <si>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</si>
  <si>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</si>
  <si>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</si>
  <si>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</si>
  <si>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</si>
  <si>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</si>
  <si>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</si>
  <si>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</si>
  <si>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</si>
  <si>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</si>
  <si>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</si>
  <si>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</si>
  <si>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</si>
  <si>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</si>
  <si>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</si>
  <si>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</si>
  <si>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</si>
  <si>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</si>
  <si>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</si>
  <si>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</si>
  <si>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دولت86-ش.خ020404</t>
  </si>
  <si>
    <t>1400/03/04</t>
  </si>
  <si>
    <t>1402/04/04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</si>
  <si>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</si>
  <si>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</si>
  <si>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</si>
  <si>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</si>
  <si>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</si>
  <si>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</si>
  <si>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</si>
  <si>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</si>
  <si>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</si>
  <si>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</si>
  <si>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</si>
  <si>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</si>
  <si>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</si>
  <si>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</si>
  <si>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</si>
  <si>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</si>
  <si>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صکوک اجاره فولاد512-بدون ضامن</t>
  </si>
  <si>
    <t>1401/12/24</t>
  </si>
  <si>
    <t>1405/12/24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</si>
  <si>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</si>
  <si>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</si>
  <si>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</si>
  <si>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</si>
  <si>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</si>
  <si>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</si>
  <si>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</si>
  <si>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 xml:space="preserve"> گواهی سپرده مدت دار ویژه سرمایه گذاری بانک تجارت 1</t>
  </si>
  <si>
    <t>1402/05/24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</si>
  <si>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</si>
  <si>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</si>
  <si>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</si>
  <si>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</si>
  <si>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</si>
  <si>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</si>
  <si>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</si>
  <si>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</si>
  <si>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</si>
  <si>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</si>
  <si>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</si>
  <si>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</si>
  <si>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</si>
  <si>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</si>
  <si>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</si>
  <si>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</si>
  <si>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</si>
  <si>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</si>
  <si>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</si>
  <si>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</si>
  <si>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</si>
  <si>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</si>
  <si>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</si>
  <si>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</si>
  <si>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</si>
  <si>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</si>
  <si>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</si>
  <si>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</si>
  <si>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</si>
  <si>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</si>
  <si>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</si>
  <si>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</si>
  <si>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</si>
  <si>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</si>
  <si>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</si>
  <si>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</si>
  <si>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</si>
  <si>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</si>
  <si>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</si>
  <si>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</si>
  <si>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</si>
  <si>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</si>
  <si>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</si>
  <si>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</si>
  <si>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</si>
  <si>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</si>
  <si>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</si>
  <si>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</si>
  <si>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سپرده بلند مدت</t>
  </si>
  <si>
    <t>1401/08/30</t>
  </si>
  <si>
    <t>بانک آینده جنت آباد مرکزی</t>
  </si>
  <si>
    <t>0404125128001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</si>
  <si>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</si>
  <si>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</si>
  <si>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</si>
  <si>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</si>
  <si>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</si>
  <si>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</si>
  <si>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279-307-14681876-1</t>
  </si>
  <si>
    <t>1402/02/20</t>
  </si>
  <si>
    <t>بانک تجارت شریعتی مشهد</t>
  </si>
  <si>
    <t>7020823792</t>
  </si>
  <si>
    <t>بانک تجارت مطهری مهرداد</t>
  </si>
  <si>
    <t>6300267686</t>
  </si>
  <si>
    <t>بانک تجارت پالایشگاه تهران</t>
  </si>
  <si>
    <t>6501926831</t>
  </si>
  <si>
    <t>بانک مسکن داودیه</t>
  </si>
  <si>
    <t>4110001908030</t>
  </si>
  <si>
    <t>1402/03/29</t>
  </si>
  <si>
    <t>2883747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</si>
  <si>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</si>
  <si>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</si>
  <si>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</si>
  <si>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</si>
  <si>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</si>
  <si>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</si>
  <si>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</si>
  <si>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</si>
  <si>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</si>
  <si>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</si>
  <si>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تجارت مرکزی شیراز</t>
  </si>
  <si>
    <t>بانک اقتصاد نوین شهران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</si>
  <si>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</si>
  <si>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</si>
  <si>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</si>
  <si>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</si>
  <si>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</si>
  <si>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</si>
  <si>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</si>
  <si>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</si>
  <si>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</si>
  <si>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</si>
  <si>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</si>
  <si>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پارس‌ خزر</t>
  </si>
  <si>
    <t>بیمه اتکایی آوای پارس70%تادیه</t>
  </si>
  <si>
    <t>صندوق س آوای تاراز زاگرس-سهام</t>
  </si>
  <si>
    <t>بیمه اتکایی تهران رواک50%تادیه</t>
  </si>
  <si>
    <t>صنعتی زر ماکارون</t>
  </si>
  <si>
    <t>صندوق س. سهام زرین کوروش-س</t>
  </si>
  <si>
    <t>بیمه اتکایی آوای پارس70% تادیه</t>
  </si>
  <si>
    <t>بین المللی ساروج بوشهر</t>
  </si>
  <si>
    <t>صندوق س سروسودمند مدبران-سهام</t>
  </si>
  <si>
    <t>صندوق س تجارت شاخصی کاردان</t>
  </si>
  <si>
    <t>صندوق س.آرمان سپهر آشنا-م</t>
  </si>
  <si>
    <t>صندوق س. ثروت هیوا-س</t>
  </si>
  <si>
    <t>سلف موازی برق نیروی برق حرارتی</t>
  </si>
  <si>
    <t>سلف موازی استاندارد سمتا011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</si>
  <si>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</si>
  <si>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</si>
  <si>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</si>
  <si>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</si>
  <si>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</si>
  <si>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</si>
  <si>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</si>
  <si>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</si>
  <si>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</si>
  <si>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</si>
  <si>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گواهی سپرده مدت دار ویژه سرمایه گذاری بانک تجارت</t>
  </si>
  <si>
    <t>6501833922</t>
  </si>
  <si>
    <t>6501834015</t>
  </si>
  <si>
    <t>705984832</t>
  </si>
  <si>
    <t>184-283-6681650-2</t>
  </si>
  <si>
    <t>184-283-6681650-3</t>
  </si>
  <si>
    <t>432366103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</si>
  <si>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</si>
  <si>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</si>
  <si>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</si>
  <si>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</si>
  <si>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</si>
  <si>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</si>
  <si>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گواهی سپرده مدت دار ویژه سرمایه گذاری بانک تجارت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</si>
</sst>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name val="B Nazanin"/>
      <charset val="178"/>
    </font>
    <font>
      <b/>
      <sz val="9"/>
      <name val="Tahoma"/>
      <family val="2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/>
    <xf numFmtId="10" fontId="1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0" borderId="0" xfId="0" applyNumberFormat="1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tabSelected="1" view="pageBreakPreview" zoomScale="85" zoomScaleNormal="85" zoomScaleSheetLayoutView="85" workbookViewId="0">
      <selection activeCell="S21" sqref="S21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8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5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5" t="s">
        <v>13</v>
      </c>
    </row>
    <row r="8" spans="1:25" ht="30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6" t="s">
        <v>13</v>
      </c>
    </row>
    <row r="9" spans="1:25" x14ac:dyDescent="0.45">
      <c r="A9" s="1" t="s">
        <v>15</v>
      </c>
      <c r="C9" s="4">
        <v>59405940</v>
      </c>
      <c r="D9" s="4"/>
      <c r="E9" s="4">
        <v>780238653285</v>
      </c>
      <c r="F9" s="4"/>
      <c r="G9" s="4">
        <v>947260745972.93701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59405940</v>
      </c>
      <c r="R9" s="4"/>
      <c r="S9" s="4">
        <v>16313</v>
      </c>
      <c r="T9" s="4"/>
      <c r="U9" s="4">
        <v>780238653285</v>
      </c>
      <c r="V9" s="4"/>
      <c r="W9" s="4">
        <v>963323019079.64099</v>
      </c>
      <c r="Y9" s="5">
        <v>1.52E-2</v>
      </c>
    </row>
    <row r="10" spans="1:25" x14ac:dyDescent="0.45">
      <c r="A10" s="1" t="s">
        <v>16</v>
      </c>
      <c r="C10" s="4">
        <v>5487000</v>
      </c>
      <c r="D10" s="4"/>
      <c r="E10" s="4">
        <v>998293584900</v>
      </c>
      <c r="F10" s="4"/>
      <c r="G10" s="4">
        <v>1247137664827.5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5487000</v>
      </c>
      <c r="R10" s="4"/>
      <c r="S10" s="4">
        <v>232533</v>
      </c>
      <c r="T10" s="4"/>
      <c r="U10" s="4">
        <v>998293584900</v>
      </c>
      <c r="V10" s="4"/>
      <c r="W10" s="4">
        <v>1268316915002.55</v>
      </c>
      <c r="Y10" s="5">
        <v>0.02</v>
      </c>
    </row>
    <row r="11" spans="1:25" x14ac:dyDescent="0.45">
      <c r="A11" s="1" t="s">
        <v>17</v>
      </c>
      <c r="C11" s="4">
        <v>2635520</v>
      </c>
      <c r="D11" s="4"/>
      <c r="E11" s="4">
        <v>11773894601</v>
      </c>
      <c r="F11" s="4"/>
      <c r="G11" s="4">
        <v>18155481886.080002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2635520</v>
      </c>
      <c r="R11" s="4"/>
      <c r="S11" s="4">
        <v>6750</v>
      </c>
      <c r="T11" s="4"/>
      <c r="U11" s="4">
        <v>11773894601</v>
      </c>
      <c r="V11" s="4"/>
      <c r="W11" s="4">
        <v>17683910928</v>
      </c>
      <c r="Y11" s="5">
        <v>2.9999999999999997E-4</v>
      </c>
    </row>
    <row r="12" spans="1:25" x14ac:dyDescent="0.45">
      <c r="A12" s="1" t="s">
        <v>18</v>
      </c>
      <c r="C12" s="4">
        <v>70247</v>
      </c>
      <c r="D12" s="4"/>
      <c r="E12" s="4">
        <v>70310780</v>
      </c>
      <c r="F12" s="4"/>
      <c r="G12" s="4">
        <v>69829030.349999994</v>
      </c>
      <c r="H12" s="4"/>
      <c r="I12" s="4">
        <v>70247</v>
      </c>
      <c r="J12" s="4"/>
      <c r="K12" s="4">
        <v>70310777.251300007</v>
      </c>
      <c r="L12" s="4"/>
      <c r="M12" s="4">
        <v>-70247</v>
      </c>
      <c r="N12" s="4"/>
      <c r="O12" s="4">
        <v>70310777.251300007</v>
      </c>
      <c r="P12" s="4"/>
      <c r="Q12" s="4">
        <v>70247</v>
      </c>
      <c r="R12" s="4"/>
      <c r="S12" s="4">
        <v>1000</v>
      </c>
      <c r="T12" s="4"/>
      <c r="U12" s="4">
        <v>70310777</v>
      </c>
      <c r="V12" s="4"/>
      <c r="W12" s="4">
        <v>69829030.349999994</v>
      </c>
      <c r="Y12" s="5">
        <v>0</v>
      </c>
    </row>
    <row r="13" spans="1:25" x14ac:dyDescent="0.45">
      <c r="A13" s="1" t="s">
        <v>19</v>
      </c>
      <c r="C13" s="4">
        <v>13994627</v>
      </c>
      <c r="D13" s="4"/>
      <c r="E13" s="4">
        <f>75080581722-1286</f>
        <v>75080580436</v>
      </c>
      <c r="F13" s="4"/>
      <c r="G13" s="4">
        <f>114768711497.137-1288</f>
        <v>114768710209.13699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13994627</v>
      </c>
      <c r="R13" s="4"/>
      <c r="S13" s="4">
        <v>7860</v>
      </c>
      <c r="T13" s="4"/>
      <c r="U13" s="4">
        <f>75080581722-1286</f>
        <v>75080580436</v>
      </c>
      <c r="V13" s="4"/>
      <c r="W13" s="4">
        <f>109343281499.091-1288</f>
        <v>109343280211.091</v>
      </c>
      <c r="Y13" s="5">
        <v>1.6999999999999999E-3</v>
      </c>
    </row>
    <row r="14" spans="1:25" x14ac:dyDescent="0.45">
      <c r="A14" s="1" t="s">
        <v>20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116769</v>
      </c>
      <c r="J14" s="4"/>
      <c r="K14" s="4">
        <v>1188464134</v>
      </c>
      <c r="L14" s="4"/>
      <c r="M14" s="4">
        <v>-116769</v>
      </c>
      <c r="N14" s="4"/>
      <c r="O14" s="4">
        <v>1188018554</v>
      </c>
      <c r="P14" s="4"/>
      <c r="Q14" s="4">
        <v>0</v>
      </c>
      <c r="R14" s="4"/>
      <c r="S14" s="4">
        <v>0</v>
      </c>
      <c r="T14" s="4"/>
      <c r="U14" s="4">
        <v>0</v>
      </c>
      <c r="V14" s="4"/>
      <c r="W14" s="4">
        <v>0</v>
      </c>
      <c r="Y14" s="5">
        <v>0</v>
      </c>
    </row>
    <row r="15" spans="1:25" ht="19.5" thickBot="1" x14ac:dyDescent="0.5">
      <c r="C15" s="7">
        <f>SUM(C9:C14)</f>
        <v>81593334</v>
      </c>
      <c r="D15" s="4"/>
      <c r="E15" s="7">
        <f>SUM(E9:E14)</f>
        <v>1865457024002</v>
      </c>
      <c r="F15" s="4"/>
      <c r="G15" s="7">
        <f>SUM(G9:G14)</f>
        <v>2327392431926.0044</v>
      </c>
      <c r="H15" s="4"/>
      <c r="I15" s="7">
        <f>SUM(I9:I14)</f>
        <v>187016</v>
      </c>
      <c r="J15" s="4"/>
      <c r="K15" s="7">
        <f>SUM(K9:K14)</f>
        <v>1258774911.2513001</v>
      </c>
      <c r="L15" s="4"/>
      <c r="M15" s="7">
        <f>SUM(M9:M14)</f>
        <v>-187016</v>
      </c>
      <c r="N15" s="4"/>
      <c r="O15" s="7">
        <f>SUM(O9:O14)</f>
        <v>1258329331.2513001</v>
      </c>
      <c r="P15" s="4"/>
      <c r="Q15" s="7">
        <f>SUM(Q9:Q14)</f>
        <v>81593334</v>
      </c>
      <c r="R15" s="4"/>
      <c r="S15" s="7">
        <f>SUM(S9:S14)</f>
        <v>264456</v>
      </c>
      <c r="T15" s="4"/>
      <c r="U15" s="7">
        <f>SUM(U9:U14)</f>
        <v>1865457023999</v>
      </c>
      <c r="V15" s="4"/>
      <c r="W15" s="7">
        <f>SUM(W9:W14)</f>
        <v>2358736954251.6318</v>
      </c>
      <c r="Y15" s="6">
        <f>SUM(Y9:Y14)</f>
        <v>3.7200000000000004E-2</v>
      </c>
    </row>
    <row r="16" spans="1:25" ht="19.5" thickTop="1" x14ac:dyDescent="0.4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7:21" x14ac:dyDescent="0.45">
      <c r="G17" s="12"/>
      <c r="U17" s="12"/>
    </row>
    <row r="19" spans="7:21" x14ac:dyDescent="0.45">
      <c r="U19" s="1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9"/>
  <sheetViews>
    <sheetView rightToLeft="1" view="pageBreakPreview" topLeftCell="A29" zoomScaleNormal="100" zoomScaleSheetLayoutView="100" workbookViewId="0">
      <selection sqref="A1:XFD104857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201</v>
      </c>
      <c r="D6" s="14" t="s">
        <v>201</v>
      </c>
      <c r="E6" s="14" t="s">
        <v>201</v>
      </c>
      <c r="F6" s="14" t="s">
        <v>201</v>
      </c>
      <c r="G6" s="14" t="s">
        <v>201</v>
      </c>
      <c r="H6" s="14" t="s">
        <v>201</v>
      </c>
      <c r="I6" s="14" t="s">
        <v>201</v>
      </c>
      <c r="K6" s="14" t="s">
        <v>202</v>
      </c>
      <c r="L6" s="14" t="s">
        <v>202</v>
      </c>
      <c r="M6" s="14" t="s">
        <v>202</v>
      </c>
      <c r="N6" s="14" t="s">
        <v>202</v>
      </c>
      <c r="O6" s="14" t="s">
        <v>202</v>
      </c>
      <c r="P6" s="14" t="s">
        <v>202</v>
      </c>
      <c r="Q6" s="14" t="s">
        <v>202</v>
      </c>
    </row>
    <row r="7" spans="1:17" ht="30" x14ac:dyDescent="0.45">
      <c r="A7" s="14" t="s">
        <v>3</v>
      </c>
      <c r="C7" s="14" t="s">
        <v>7</v>
      </c>
      <c r="E7" s="14" t="s">
        <v>218</v>
      </c>
      <c r="G7" s="14" t="s">
        <v>219</v>
      </c>
      <c r="I7" s="14" t="s">
        <v>221</v>
      </c>
      <c r="K7" s="14" t="s">
        <v>7</v>
      </c>
      <c r="M7" s="14" t="s">
        <v>218</v>
      </c>
      <c r="O7" s="14" t="s">
        <v>219</v>
      </c>
      <c r="Q7" s="14" t="s">
        <v>221</v>
      </c>
    </row>
    <row r="8" spans="1:17" x14ac:dyDescent="0.45">
      <c r="A8" s="1" t="s">
        <v>20</v>
      </c>
      <c r="C8" s="4">
        <v>116769</v>
      </c>
      <c r="D8" s="4"/>
      <c r="E8" s="4">
        <v>1188018554</v>
      </c>
      <c r="F8" s="4"/>
      <c r="G8" s="4">
        <v>1188464134</v>
      </c>
      <c r="H8" s="4"/>
      <c r="I8" s="4">
        <v>-445580</v>
      </c>
      <c r="J8" s="4"/>
      <c r="K8" s="4">
        <v>116769</v>
      </c>
      <c r="L8" s="4"/>
      <c r="M8" s="4">
        <v>1188018554</v>
      </c>
      <c r="N8" s="4"/>
      <c r="O8" s="4">
        <v>1188464134</v>
      </c>
      <c r="P8" s="4"/>
      <c r="Q8" s="4">
        <v>-445580</v>
      </c>
    </row>
    <row r="9" spans="1:17" x14ac:dyDescent="0.45">
      <c r="A9" s="1" t="s">
        <v>18</v>
      </c>
      <c r="C9" s="4">
        <v>70247</v>
      </c>
      <c r="D9" s="4"/>
      <c r="E9" s="4">
        <v>70310777</v>
      </c>
      <c r="F9" s="4"/>
      <c r="G9" s="4">
        <v>69829030</v>
      </c>
      <c r="H9" s="4"/>
      <c r="I9" s="4">
        <v>481747</v>
      </c>
      <c r="J9" s="4"/>
      <c r="K9" s="4">
        <v>70247</v>
      </c>
      <c r="L9" s="4"/>
      <c r="M9" s="4">
        <v>70310777</v>
      </c>
      <c r="N9" s="4"/>
      <c r="O9" s="4">
        <v>69829030</v>
      </c>
      <c r="P9" s="4"/>
      <c r="Q9" s="4">
        <v>481747</v>
      </c>
    </row>
    <row r="10" spans="1:17" x14ac:dyDescent="0.45">
      <c r="A10" s="1" t="s">
        <v>222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27875338</v>
      </c>
      <c r="L10" s="4"/>
      <c r="M10" s="4">
        <v>492354631001</v>
      </c>
      <c r="N10" s="4"/>
      <c r="O10" s="4">
        <v>394882366199</v>
      </c>
      <c r="P10" s="4"/>
      <c r="Q10" s="4">
        <v>97472264802</v>
      </c>
    </row>
    <row r="11" spans="1:17" x14ac:dyDescent="0.45">
      <c r="A11" s="1" t="s">
        <v>223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38137</v>
      </c>
      <c r="L11" s="4"/>
      <c r="M11" s="4">
        <v>26695900</v>
      </c>
      <c r="N11" s="4"/>
      <c r="O11" s="4">
        <v>26537059</v>
      </c>
      <c r="P11" s="4"/>
      <c r="Q11" s="4">
        <v>158841</v>
      </c>
    </row>
    <row r="12" spans="1:17" x14ac:dyDescent="0.45">
      <c r="A12" s="1" t="s">
        <v>224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7000000</v>
      </c>
      <c r="L12" s="4"/>
      <c r="M12" s="4">
        <v>97344274301</v>
      </c>
      <c r="N12" s="4"/>
      <c r="O12" s="4">
        <v>82152328125</v>
      </c>
      <c r="P12" s="4"/>
      <c r="Q12" s="4">
        <v>15191946176</v>
      </c>
    </row>
    <row r="13" spans="1:17" x14ac:dyDescent="0.45">
      <c r="A13" s="1" t="s">
        <v>225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108054</v>
      </c>
      <c r="L13" s="4"/>
      <c r="M13" s="4">
        <v>139980659</v>
      </c>
      <c r="N13" s="4"/>
      <c r="O13" s="4">
        <v>54027000</v>
      </c>
      <c r="P13" s="4"/>
      <c r="Q13" s="4">
        <v>85953659</v>
      </c>
    </row>
    <row r="14" spans="1:17" x14ac:dyDescent="0.45">
      <c r="A14" s="1" t="s">
        <v>226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193882675</v>
      </c>
      <c r="L14" s="4"/>
      <c r="M14" s="4">
        <v>671628170154</v>
      </c>
      <c r="N14" s="4"/>
      <c r="O14" s="4">
        <v>711170279679</v>
      </c>
      <c r="P14" s="4"/>
      <c r="Q14" s="4">
        <v>-39542109525</v>
      </c>
    </row>
    <row r="15" spans="1:17" x14ac:dyDescent="0.45">
      <c r="A15" s="1" t="s">
        <v>227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5000000</v>
      </c>
      <c r="L15" s="4"/>
      <c r="M15" s="4">
        <v>76259334375</v>
      </c>
      <c r="N15" s="4"/>
      <c r="O15" s="4">
        <v>66011518125</v>
      </c>
      <c r="P15" s="4"/>
      <c r="Q15" s="4">
        <v>10247816250</v>
      </c>
    </row>
    <row r="16" spans="1:17" x14ac:dyDescent="0.45">
      <c r="A16" s="1" t="s">
        <v>228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38137</v>
      </c>
      <c r="L16" s="4"/>
      <c r="M16" s="4">
        <v>110318351</v>
      </c>
      <c r="N16" s="4"/>
      <c r="O16" s="4">
        <v>26695900</v>
      </c>
      <c r="P16" s="4"/>
      <c r="Q16" s="4">
        <v>83622451</v>
      </c>
    </row>
    <row r="17" spans="1:17" x14ac:dyDescent="0.45">
      <c r="A17" s="1" t="s">
        <v>229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5043147</v>
      </c>
      <c r="L17" s="4"/>
      <c r="M17" s="4">
        <v>146383696167</v>
      </c>
      <c r="N17" s="4"/>
      <c r="O17" s="4">
        <v>123444874510</v>
      </c>
      <c r="P17" s="4"/>
      <c r="Q17" s="4">
        <v>22938821657</v>
      </c>
    </row>
    <row r="18" spans="1:17" x14ac:dyDescent="0.45">
      <c r="A18" s="1" t="s">
        <v>225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108054</v>
      </c>
      <c r="L18" s="4"/>
      <c r="M18" s="4">
        <v>54027000</v>
      </c>
      <c r="N18" s="4"/>
      <c r="O18" s="4">
        <v>53705539</v>
      </c>
      <c r="P18" s="4"/>
      <c r="Q18" s="4">
        <v>321461</v>
      </c>
    </row>
    <row r="19" spans="1:17" x14ac:dyDescent="0.45">
      <c r="A19" s="1" t="s">
        <v>230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1283203</v>
      </c>
      <c r="L19" s="4"/>
      <c r="M19" s="4">
        <v>166618295539</v>
      </c>
      <c r="N19" s="4"/>
      <c r="O19" s="4">
        <v>105354029947</v>
      </c>
      <c r="P19" s="4"/>
      <c r="Q19" s="4">
        <v>61264265592</v>
      </c>
    </row>
    <row r="20" spans="1:17" x14ac:dyDescent="0.45">
      <c r="A20" s="1" t="s">
        <v>231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3288623</v>
      </c>
      <c r="L20" s="4"/>
      <c r="M20" s="4">
        <v>1017908887728</v>
      </c>
      <c r="N20" s="4"/>
      <c r="O20" s="4">
        <v>843316962919</v>
      </c>
      <c r="P20" s="4"/>
      <c r="Q20" s="4">
        <v>174591924809</v>
      </c>
    </row>
    <row r="21" spans="1:17" x14ac:dyDescent="0.45">
      <c r="A21" s="1" t="s">
        <v>232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6989940</v>
      </c>
      <c r="L21" s="4"/>
      <c r="M21" s="4">
        <v>130590518184</v>
      </c>
      <c r="N21" s="4"/>
      <c r="O21" s="4">
        <v>104269101609</v>
      </c>
      <c r="P21" s="4"/>
      <c r="Q21" s="4">
        <v>26321416575</v>
      </c>
    </row>
    <row r="22" spans="1:17" x14ac:dyDescent="0.45">
      <c r="A22" s="1" t="s">
        <v>233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3500000</v>
      </c>
      <c r="L22" s="4"/>
      <c r="M22" s="4">
        <v>50590352538</v>
      </c>
      <c r="N22" s="4"/>
      <c r="O22" s="4">
        <v>36570021468</v>
      </c>
      <c r="P22" s="4"/>
      <c r="Q22" s="4">
        <v>14020331070</v>
      </c>
    </row>
    <row r="23" spans="1:17" x14ac:dyDescent="0.45">
      <c r="A23" s="1" t="s">
        <v>104</v>
      </c>
      <c r="C23" s="4">
        <v>495000</v>
      </c>
      <c r="D23" s="4"/>
      <c r="E23" s="4">
        <v>499930000000</v>
      </c>
      <c r="F23" s="4"/>
      <c r="G23" s="4">
        <v>494910281250</v>
      </c>
      <c r="H23" s="4"/>
      <c r="I23" s="4">
        <v>5019718750</v>
      </c>
      <c r="J23" s="4"/>
      <c r="K23" s="4">
        <v>500000</v>
      </c>
      <c r="L23" s="4"/>
      <c r="M23" s="4">
        <v>504979084688</v>
      </c>
      <c r="N23" s="4"/>
      <c r="O23" s="4">
        <v>499909375000</v>
      </c>
      <c r="P23" s="4"/>
      <c r="Q23" s="4">
        <v>5069709688</v>
      </c>
    </row>
    <row r="24" spans="1:17" x14ac:dyDescent="0.45">
      <c r="A24" s="1" t="s">
        <v>56</v>
      </c>
      <c r="C24" s="4">
        <v>38458</v>
      </c>
      <c r="D24" s="4"/>
      <c r="E24" s="4">
        <v>38458000000</v>
      </c>
      <c r="F24" s="4"/>
      <c r="G24" s="4">
        <v>34306008508</v>
      </c>
      <c r="H24" s="4"/>
      <c r="I24" s="4">
        <v>4151991492</v>
      </c>
      <c r="J24" s="4"/>
      <c r="K24" s="4">
        <v>38458</v>
      </c>
      <c r="L24" s="4"/>
      <c r="M24" s="4">
        <v>38458000000</v>
      </c>
      <c r="N24" s="4"/>
      <c r="O24" s="4">
        <v>34306008508</v>
      </c>
      <c r="P24" s="4"/>
      <c r="Q24" s="4">
        <v>4151991492</v>
      </c>
    </row>
    <row r="25" spans="1:17" x14ac:dyDescent="0.45">
      <c r="A25" s="1" t="s">
        <v>44</v>
      </c>
      <c r="C25" s="4">
        <v>36725</v>
      </c>
      <c r="D25" s="4"/>
      <c r="E25" s="4">
        <v>36718343595</v>
      </c>
      <c r="F25" s="4"/>
      <c r="G25" s="4">
        <v>36718343593</v>
      </c>
      <c r="H25" s="4"/>
      <c r="I25" s="4">
        <v>2</v>
      </c>
      <c r="J25" s="4"/>
      <c r="K25" s="4">
        <v>36725</v>
      </c>
      <c r="L25" s="4"/>
      <c r="M25" s="4">
        <v>36718343595</v>
      </c>
      <c r="N25" s="4"/>
      <c r="O25" s="4">
        <v>36718343593</v>
      </c>
      <c r="P25" s="4"/>
      <c r="Q25" s="4">
        <v>2</v>
      </c>
    </row>
    <row r="26" spans="1:17" x14ac:dyDescent="0.45">
      <c r="A26" s="1" t="s">
        <v>65</v>
      </c>
      <c r="C26" s="4">
        <v>1000</v>
      </c>
      <c r="D26" s="4"/>
      <c r="E26" s="4">
        <v>999818750</v>
      </c>
      <c r="F26" s="4"/>
      <c r="G26" s="4">
        <v>999818750</v>
      </c>
      <c r="H26" s="4"/>
      <c r="I26" s="4">
        <v>0</v>
      </c>
      <c r="J26" s="4"/>
      <c r="K26" s="4">
        <v>2000</v>
      </c>
      <c r="L26" s="4"/>
      <c r="M26" s="4">
        <v>2009635691</v>
      </c>
      <c r="N26" s="4"/>
      <c r="O26" s="4">
        <v>1999637501</v>
      </c>
      <c r="P26" s="4"/>
      <c r="Q26" s="4">
        <v>9998190</v>
      </c>
    </row>
    <row r="27" spans="1:17" x14ac:dyDescent="0.45">
      <c r="A27" s="1" t="s">
        <v>68</v>
      </c>
      <c r="C27" s="4">
        <v>2597880</v>
      </c>
      <c r="D27" s="4"/>
      <c r="E27" s="4">
        <v>2597465866250</v>
      </c>
      <c r="F27" s="4"/>
      <c r="G27" s="4">
        <v>2623383225592</v>
      </c>
      <c r="H27" s="4"/>
      <c r="I27" s="4">
        <v>-25917359342</v>
      </c>
      <c r="J27" s="4"/>
      <c r="K27" s="4">
        <v>2597880</v>
      </c>
      <c r="L27" s="4"/>
      <c r="M27" s="4">
        <v>2597465866250</v>
      </c>
      <c r="N27" s="4"/>
      <c r="O27" s="4">
        <v>2623383225592</v>
      </c>
      <c r="P27" s="4"/>
      <c r="Q27" s="4">
        <v>-25917359342</v>
      </c>
    </row>
    <row r="28" spans="1:17" x14ac:dyDescent="0.45">
      <c r="A28" s="1" t="s">
        <v>101</v>
      </c>
      <c r="C28" s="4">
        <v>10000</v>
      </c>
      <c r="D28" s="4"/>
      <c r="E28" s="4">
        <v>9280817548</v>
      </c>
      <c r="F28" s="4"/>
      <c r="G28" s="4">
        <v>9998187498</v>
      </c>
      <c r="H28" s="4"/>
      <c r="I28" s="4">
        <v>-717369950</v>
      </c>
      <c r="J28" s="4"/>
      <c r="K28" s="4">
        <v>20000</v>
      </c>
      <c r="L28" s="4"/>
      <c r="M28" s="4">
        <v>18770747190</v>
      </c>
      <c r="N28" s="4"/>
      <c r="O28" s="4">
        <v>19996374997</v>
      </c>
      <c r="P28" s="4"/>
      <c r="Q28" s="4">
        <v>-1225627807</v>
      </c>
    </row>
    <row r="29" spans="1:17" x14ac:dyDescent="0.45">
      <c r="A29" s="1" t="s">
        <v>38</v>
      </c>
      <c r="C29" s="4">
        <v>3466000</v>
      </c>
      <c r="D29" s="4"/>
      <c r="E29" s="4">
        <v>3513392536389</v>
      </c>
      <c r="F29" s="4"/>
      <c r="G29" s="4">
        <v>3299158538681</v>
      </c>
      <c r="H29" s="4"/>
      <c r="I29" s="4">
        <v>214233997708</v>
      </c>
      <c r="J29" s="4"/>
      <c r="K29" s="4">
        <v>3466000</v>
      </c>
      <c r="L29" s="4"/>
      <c r="M29" s="4">
        <v>3513392536389</v>
      </c>
      <c r="N29" s="4"/>
      <c r="O29" s="4">
        <v>3299158538681</v>
      </c>
      <c r="P29" s="4"/>
      <c r="Q29" s="4">
        <v>214233997708</v>
      </c>
    </row>
    <row r="30" spans="1:17" x14ac:dyDescent="0.45">
      <c r="A30" s="1" t="s">
        <v>62</v>
      </c>
      <c r="C30" s="4">
        <v>1508020</v>
      </c>
      <c r="D30" s="4"/>
      <c r="E30" s="4">
        <v>1522863888090</v>
      </c>
      <c r="F30" s="4"/>
      <c r="G30" s="4">
        <v>1507746671375</v>
      </c>
      <c r="H30" s="4"/>
      <c r="I30" s="4">
        <v>15117216715</v>
      </c>
      <c r="J30" s="4"/>
      <c r="K30" s="4">
        <v>1509020</v>
      </c>
      <c r="L30" s="4"/>
      <c r="M30" s="4">
        <v>1523873705028</v>
      </c>
      <c r="N30" s="4"/>
      <c r="O30" s="4">
        <v>1508746490125</v>
      </c>
      <c r="P30" s="4"/>
      <c r="Q30" s="4">
        <v>15127214903</v>
      </c>
    </row>
    <row r="31" spans="1:17" x14ac:dyDescent="0.45">
      <c r="A31" s="1" t="s">
        <v>83</v>
      </c>
      <c r="C31" s="4">
        <v>1348600</v>
      </c>
      <c r="D31" s="4"/>
      <c r="E31" s="4">
        <v>1348600000000</v>
      </c>
      <c r="F31" s="4"/>
      <c r="G31" s="4">
        <v>1336081389761</v>
      </c>
      <c r="H31" s="4"/>
      <c r="I31" s="4">
        <v>12518610239</v>
      </c>
      <c r="J31" s="4"/>
      <c r="K31" s="4">
        <v>1348600</v>
      </c>
      <c r="L31" s="4"/>
      <c r="M31" s="4">
        <v>1348600000000</v>
      </c>
      <c r="N31" s="4"/>
      <c r="O31" s="4">
        <v>1336081389761</v>
      </c>
      <c r="P31" s="4"/>
      <c r="Q31" s="4">
        <v>12518610239</v>
      </c>
    </row>
    <row r="32" spans="1:17" x14ac:dyDescent="0.45">
      <c r="A32" s="1" t="s">
        <v>98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5000</v>
      </c>
      <c r="L32" s="4"/>
      <c r="M32" s="4">
        <v>4999093750</v>
      </c>
      <c r="N32" s="4"/>
      <c r="O32" s="4">
        <v>4875994414</v>
      </c>
      <c r="P32" s="4"/>
      <c r="Q32" s="4">
        <v>123099336</v>
      </c>
    </row>
    <row r="33" spans="1:17" x14ac:dyDescent="0.45">
      <c r="A33" s="1" t="s">
        <v>107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1000</v>
      </c>
      <c r="L33" s="4"/>
      <c r="M33" s="4">
        <v>1009816938</v>
      </c>
      <c r="N33" s="4"/>
      <c r="O33" s="4">
        <v>950020000</v>
      </c>
      <c r="P33" s="4"/>
      <c r="Q33" s="4">
        <v>59796938</v>
      </c>
    </row>
    <row r="34" spans="1:17" x14ac:dyDescent="0.45">
      <c r="A34" s="1" t="s">
        <v>59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1000</v>
      </c>
      <c r="L34" s="4"/>
      <c r="M34" s="4">
        <v>1019815125</v>
      </c>
      <c r="N34" s="4"/>
      <c r="O34" s="4">
        <v>1009816937</v>
      </c>
      <c r="P34" s="4"/>
      <c r="Q34" s="4">
        <v>9998188</v>
      </c>
    </row>
    <row r="35" spans="1:17" x14ac:dyDescent="0.45">
      <c r="A35" s="1" t="s">
        <v>234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1839750</v>
      </c>
      <c r="L35" s="4"/>
      <c r="M35" s="4">
        <v>662147644822</v>
      </c>
      <c r="N35" s="4"/>
      <c r="O35" s="4">
        <v>694994853159</v>
      </c>
      <c r="P35" s="4"/>
      <c r="Q35" s="4">
        <v>-32847208336</v>
      </c>
    </row>
    <row r="36" spans="1:17" x14ac:dyDescent="0.45">
      <c r="A36" s="1" t="s">
        <v>74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</v>
      </c>
      <c r="L36" s="4"/>
      <c r="M36" s="4">
        <v>5049084688</v>
      </c>
      <c r="N36" s="4"/>
      <c r="O36" s="4">
        <v>4999093750</v>
      </c>
      <c r="P36" s="4"/>
      <c r="Q36" s="4">
        <v>49990938</v>
      </c>
    </row>
    <row r="37" spans="1:17" x14ac:dyDescent="0.45">
      <c r="A37" s="1" t="s">
        <v>113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1000</v>
      </c>
      <c r="L37" s="4"/>
      <c r="M37" s="4">
        <v>1009816938</v>
      </c>
      <c r="N37" s="4"/>
      <c r="O37" s="4">
        <v>999818750</v>
      </c>
      <c r="P37" s="4"/>
      <c r="Q37" s="4">
        <v>9998188</v>
      </c>
    </row>
    <row r="38" spans="1:17" x14ac:dyDescent="0.45">
      <c r="A38" s="1" t="s">
        <v>235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109600</v>
      </c>
      <c r="L38" s="4"/>
      <c r="M38" s="4">
        <v>114115243599</v>
      </c>
      <c r="N38" s="4"/>
      <c r="O38" s="4">
        <v>110008498380</v>
      </c>
      <c r="P38" s="4"/>
      <c r="Q38" s="4">
        <v>4106745219</v>
      </c>
    </row>
    <row r="39" spans="1:17" x14ac:dyDescent="0.45">
      <c r="A39" s="1" t="s">
        <v>80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2932000</v>
      </c>
      <c r="L39" s="4"/>
      <c r="M39" s="4">
        <v>2861105623528</v>
      </c>
      <c r="N39" s="4"/>
      <c r="O39" s="4">
        <v>2908685201219</v>
      </c>
      <c r="P39" s="4"/>
      <c r="Q39" s="4">
        <v>-47579577691</v>
      </c>
    </row>
    <row r="40" spans="1:17" x14ac:dyDescent="0.45">
      <c r="A40" s="1" t="s">
        <v>92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1005000</v>
      </c>
      <c r="L40" s="4"/>
      <c r="M40" s="4">
        <v>993715693440</v>
      </c>
      <c r="N40" s="4"/>
      <c r="O40" s="4">
        <v>992057661948</v>
      </c>
      <c r="P40" s="4"/>
      <c r="Q40" s="4">
        <v>1658031492</v>
      </c>
    </row>
    <row r="41" spans="1:17" x14ac:dyDescent="0.45">
      <c r="A41" s="1" t="s">
        <v>110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1000</v>
      </c>
      <c r="L41" s="4"/>
      <c r="M41" s="4">
        <v>1009816942</v>
      </c>
      <c r="N41" s="4"/>
      <c r="O41" s="4">
        <v>1000006673</v>
      </c>
      <c r="P41" s="4"/>
      <c r="Q41" s="4">
        <v>9810269</v>
      </c>
    </row>
    <row r="42" spans="1:17" x14ac:dyDescent="0.45">
      <c r="A42" s="1" t="s">
        <v>77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5000</v>
      </c>
      <c r="L42" s="4"/>
      <c r="M42" s="4">
        <v>5049084688</v>
      </c>
      <c r="N42" s="4"/>
      <c r="O42" s="4">
        <v>4999093750</v>
      </c>
      <c r="P42" s="4"/>
      <c r="Q42" s="4">
        <v>49990938</v>
      </c>
    </row>
    <row r="43" spans="1:17" x14ac:dyDescent="0.45">
      <c r="A43" s="1" t="s">
        <v>236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25500</v>
      </c>
      <c r="L43" s="4"/>
      <c r="M43" s="4">
        <v>25500000000</v>
      </c>
      <c r="N43" s="4"/>
      <c r="O43" s="4">
        <v>25140992369</v>
      </c>
      <c r="P43" s="4"/>
      <c r="Q43" s="4">
        <v>359007631</v>
      </c>
    </row>
    <row r="44" spans="1:17" x14ac:dyDescent="0.45">
      <c r="A44" s="1" t="s">
        <v>86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10000</v>
      </c>
      <c r="L44" s="4"/>
      <c r="M44" s="4">
        <v>9931199646</v>
      </c>
      <c r="N44" s="4"/>
      <c r="O44" s="4">
        <v>9602149294</v>
      </c>
      <c r="P44" s="4"/>
      <c r="Q44" s="4">
        <v>329050352</v>
      </c>
    </row>
    <row r="45" spans="1:17" x14ac:dyDescent="0.45">
      <c r="A45" s="1" t="s">
        <v>41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5000</v>
      </c>
      <c r="L45" s="4"/>
      <c r="M45" s="4">
        <v>5049084688</v>
      </c>
      <c r="N45" s="4"/>
      <c r="O45" s="4">
        <v>4999093750</v>
      </c>
      <c r="P45" s="4"/>
      <c r="Q45" s="4">
        <v>49990938</v>
      </c>
    </row>
    <row r="46" spans="1:17" ht="19.5" thickBot="1" x14ac:dyDescent="0.5">
      <c r="C46" s="7">
        <f>SUM(C8:C45)</f>
        <v>9688699</v>
      </c>
      <c r="D46" s="4"/>
      <c r="E46" s="7">
        <f>SUM(E8:E45)</f>
        <v>9568967599953</v>
      </c>
      <c r="F46" s="4"/>
      <c r="G46" s="7">
        <f>SUM(G8:G45)</f>
        <v>9344560758172</v>
      </c>
      <c r="H46" s="4"/>
      <c r="I46" s="7">
        <f>SUM(I8:I45)</f>
        <v>224406841781</v>
      </c>
      <c r="J46" s="4"/>
      <c r="K46" s="7">
        <f>SUM(K8:K45)</f>
        <v>269806857</v>
      </c>
      <c r="L46" s="4"/>
      <c r="M46" s="7">
        <f>SUM(M8:M45)</f>
        <v>17126246448851</v>
      </c>
      <c r="N46" s="4"/>
      <c r="O46" s="7">
        <f>SUM(O8:O45)</f>
        <v>16593212419394</v>
      </c>
      <c r="P46" s="4"/>
      <c r="Q46" s="7">
        <f>SUM(Q8:Q45)</f>
        <v>533034029458</v>
      </c>
    </row>
    <row r="47" spans="1:17" ht="19.5" thickTop="1" x14ac:dyDescent="0.4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45">
      <c r="Q48" s="4"/>
    </row>
    <row r="49" spans="17:17" x14ac:dyDescent="0.45">
      <c r="Q49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2"/>
  <sheetViews>
    <sheetView rightToLeft="1" view="pageBreakPreview" topLeftCell="A16" zoomScale="85" zoomScaleNormal="85" zoomScaleSheetLayoutView="85" workbookViewId="0">
      <selection sqref="A1:XFD104857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4" t="s">
        <v>201</v>
      </c>
      <c r="D6" s="14" t="s">
        <v>201</v>
      </c>
      <c r="E6" s="14" t="s">
        <v>201</v>
      </c>
      <c r="F6" s="14" t="s">
        <v>201</v>
      </c>
      <c r="G6" s="14" t="s">
        <v>201</v>
      </c>
      <c r="H6" s="14" t="s">
        <v>201</v>
      </c>
      <c r="I6" s="14" t="s">
        <v>201</v>
      </c>
      <c r="J6" s="14" t="s">
        <v>201</v>
      </c>
      <c r="K6" s="14" t="s">
        <v>201</v>
      </c>
      <c r="M6" s="14" t="s">
        <v>202</v>
      </c>
      <c r="N6" s="14" t="s">
        <v>202</v>
      </c>
      <c r="O6" s="14" t="s">
        <v>202</v>
      </c>
      <c r="P6" s="14" t="s">
        <v>202</v>
      </c>
      <c r="Q6" s="14" t="s">
        <v>202</v>
      </c>
      <c r="R6" s="14" t="s">
        <v>202</v>
      </c>
      <c r="S6" s="14" t="s">
        <v>202</v>
      </c>
      <c r="T6" s="14" t="s">
        <v>202</v>
      </c>
      <c r="U6" s="14" t="s">
        <v>202</v>
      </c>
    </row>
    <row r="7" spans="1:21" ht="30" x14ac:dyDescent="0.45">
      <c r="A7" s="14" t="s">
        <v>3</v>
      </c>
      <c r="C7" s="14" t="s">
        <v>237</v>
      </c>
      <c r="E7" s="14" t="s">
        <v>238</v>
      </c>
      <c r="G7" s="14" t="s">
        <v>239</v>
      </c>
      <c r="I7" s="14" t="s">
        <v>134</v>
      </c>
      <c r="K7" s="14" t="s">
        <v>240</v>
      </c>
      <c r="M7" s="14" t="s">
        <v>237</v>
      </c>
      <c r="O7" s="14" t="s">
        <v>238</v>
      </c>
      <c r="Q7" s="14" t="s">
        <v>239</v>
      </c>
      <c r="S7" s="14" t="s">
        <v>134</v>
      </c>
      <c r="U7" s="14" t="s">
        <v>240</v>
      </c>
    </row>
    <row r="8" spans="1:21" x14ac:dyDescent="0.45">
      <c r="A8" s="1" t="s">
        <v>20</v>
      </c>
      <c r="C8" s="4">
        <v>0</v>
      </c>
      <c r="D8" s="4"/>
      <c r="E8" s="4">
        <v>0</v>
      </c>
      <c r="F8" s="4"/>
      <c r="G8" s="4">
        <v>-445580</v>
      </c>
      <c r="H8" s="4"/>
      <c r="I8" s="4">
        <v>-445580</v>
      </c>
      <c r="K8" s="5">
        <v>0</v>
      </c>
      <c r="M8" s="4">
        <v>0</v>
      </c>
      <c r="N8" s="4"/>
      <c r="O8" s="4">
        <v>0</v>
      </c>
      <c r="P8" s="4"/>
      <c r="Q8" s="4">
        <v>-445580</v>
      </c>
      <c r="R8" s="4"/>
      <c r="S8" s="4">
        <v>-445580</v>
      </c>
      <c r="U8" s="5">
        <v>0</v>
      </c>
    </row>
    <row r="9" spans="1:21" x14ac:dyDescent="0.45">
      <c r="A9" s="1" t="s">
        <v>18</v>
      </c>
      <c r="C9" s="4">
        <v>0</v>
      </c>
      <c r="D9" s="4"/>
      <c r="E9" s="4">
        <v>0</v>
      </c>
      <c r="F9" s="4"/>
      <c r="G9" s="4">
        <v>481747</v>
      </c>
      <c r="H9" s="4"/>
      <c r="I9" s="4">
        <v>481747</v>
      </c>
      <c r="K9" s="5">
        <v>0</v>
      </c>
      <c r="M9" s="4">
        <v>0</v>
      </c>
      <c r="N9" s="4"/>
      <c r="O9" s="4">
        <v>0</v>
      </c>
      <c r="P9" s="4"/>
      <c r="Q9" s="4">
        <v>481747</v>
      </c>
      <c r="R9" s="4"/>
      <c r="S9" s="4">
        <v>481747</v>
      </c>
      <c r="U9" s="5">
        <v>0</v>
      </c>
    </row>
    <row r="10" spans="1:21" x14ac:dyDescent="0.45">
      <c r="A10" s="1" t="s">
        <v>222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K10" s="5">
        <v>0</v>
      </c>
      <c r="M10" s="4">
        <v>0</v>
      </c>
      <c r="N10" s="4"/>
      <c r="O10" s="4">
        <v>0</v>
      </c>
      <c r="P10" s="4"/>
      <c r="Q10" s="4">
        <v>97472264802</v>
      </c>
      <c r="R10" s="4"/>
      <c r="S10" s="4">
        <v>97472264802</v>
      </c>
      <c r="U10" s="5">
        <v>1.2999999999999999E-2</v>
      </c>
    </row>
    <row r="11" spans="1:21" x14ac:dyDescent="0.45">
      <c r="A11" s="1" t="s">
        <v>223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5">
        <v>0</v>
      </c>
      <c r="M11" s="4">
        <v>0</v>
      </c>
      <c r="N11" s="4"/>
      <c r="O11" s="4">
        <v>0</v>
      </c>
      <c r="P11" s="4"/>
      <c r="Q11" s="4">
        <v>158841</v>
      </c>
      <c r="R11" s="4"/>
      <c r="S11" s="4">
        <v>158841</v>
      </c>
      <c r="U11" s="5">
        <v>0</v>
      </c>
    </row>
    <row r="12" spans="1:21" x14ac:dyDescent="0.45">
      <c r="A12" s="1" t="s">
        <v>224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5">
        <v>0</v>
      </c>
      <c r="M12" s="4">
        <v>0</v>
      </c>
      <c r="N12" s="4"/>
      <c r="O12" s="4">
        <v>0</v>
      </c>
      <c r="P12" s="4"/>
      <c r="Q12" s="4">
        <v>15191946176</v>
      </c>
      <c r="R12" s="4"/>
      <c r="S12" s="4">
        <v>15191946176</v>
      </c>
      <c r="U12" s="5">
        <v>2E-3</v>
      </c>
    </row>
    <row r="13" spans="1:21" x14ac:dyDescent="0.45">
      <c r="A13" s="1" t="s">
        <v>225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K13" s="5">
        <v>0</v>
      </c>
      <c r="M13" s="4">
        <v>0</v>
      </c>
      <c r="N13" s="4"/>
      <c r="O13" s="4">
        <v>0</v>
      </c>
      <c r="P13" s="4"/>
      <c r="Q13" s="4">
        <v>85953659</v>
      </c>
      <c r="R13" s="4"/>
      <c r="S13" s="4">
        <v>85953659</v>
      </c>
      <c r="U13" s="5">
        <v>0</v>
      </c>
    </row>
    <row r="14" spans="1:21" x14ac:dyDescent="0.45">
      <c r="A14" s="1" t="s">
        <v>226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K14" s="5">
        <v>0</v>
      </c>
      <c r="M14" s="4">
        <v>0</v>
      </c>
      <c r="N14" s="4"/>
      <c r="O14" s="4">
        <v>0</v>
      </c>
      <c r="P14" s="4"/>
      <c r="Q14" s="4">
        <v>-39542109525</v>
      </c>
      <c r="R14" s="4"/>
      <c r="S14" s="4">
        <v>-39542109525</v>
      </c>
      <c r="U14" s="5">
        <v>-5.3E-3</v>
      </c>
    </row>
    <row r="15" spans="1:21" x14ac:dyDescent="0.45">
      <c r="A15" s="1" t="s">
        <v>227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K15" s="5">
        <v>0</v>
      </c>
      <c r="M15" s="4">
        <v>0</v>
      </c>
      <c r="N15" s="4"/>
      <c r="O15" s="4">
        <v>0</v>
      </c>
      <c r="P15" s="4"/>
      <c r="Q15" s="4">
        <v>10247816250</v>
      </c>
      <c r="R15" s="4"/>
      <c r="S15" s="4">
        <v>10247816250</v>
      </c>
      <c r="U15" s="5">
        <v>1.4E-3</v>
      </c>
    </row>
    <row r="16" spans="1:21" x14ac:dyDescent="0.45">
      <c r="A16" s="1" t="s">
        <v>228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K16" s="5">
        <v>0</v>
      </c>
      <c r="M16" s="4">
        <v>0</v>
      </c>
      <c r="N16" s="4"/>
      <c r="O16" s="4">
        <v>0</v>
      </c>
      <c r="P16" s="4"/>
      <c r="Q16" s="4">
        <v>83622451</v>
      </c>
      <c r="R16" s="4"/>
      <c r="S16" s="4">
        <v>83622451</v>
      </c>
      <c r="U16" s="5">
        <v>0</v>
      </c>
    </row>
    <row r="17" spans="1:21" x14ac:dyDescent="0.45">
      <c r="A17" s="1" t="s">
        <v>229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K17" s="5">
        <v>0</v>
      </c>
      <c r="M17" s="4">
        <v>0</v>
      </c>
      <c r="N17" s="4"/>
      <c r="O17" s="4">
        <v>0</v>
      </c>
      <c r="P17" s="4"/>
      <c r="Q17" s="4">
        <v>22938821657</v>
      </c>
      <c r="R17" s="4"/>
      <c r="S17" s="4">
        <v>22938821657</v>
      </c>
      <c r="U17" s="5">
        <v>3.0999999999999999E-3</v>
      </c>
    </row>
    <row r="18" spans="1:21" x14ac:dyDescent="0.45">
      <c r="A18" s="1" t="s">
        <v>225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5">
        <v>0</v>
      </c>
      <c r="M18" s="4">
        <v>0</v>
      </c>
      <c r="N18" s="4"/>
      <c r="O18" s="4">
        <v>0</v>
      </c>
      <c r="P18" s="4"/>
      <c r="Q18" s="4">
        <v>321461</v>
      </c>
      <c r="R18" s="4"/>
      <c r="S18" s="4">
        <v>321461</v>
      </c>
      <c r="U18" s="5">
        <v>0</v>
      </c>
    </row>
    <row r="19" spans="1:21" x14ac:dyDescent="0.45">
      <c r="A19" s="1" t="s">
        <v>230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5">
        <v>0</v>
      </c>
      <c r="M19" s="4">
        <v>0</v>
      </c>
      <c r="N19" s="4"/>
      <c r="O19" s="4">
        <v>0</v>
      </c>
      <c r="P19" s="4"/>
      <c r="Q19" s="4">
        <v>61264265592</v>
      </c>
      <c r="R19" s="4"/>
      <c r="S19" s="4">
        <v>61264265592</v>
      </c>
      <c r="U19" s="5">
        <v>8.2000000000000007E-3</v>
      </c>
    </row>
    <row r="20" spans="1:21" x14ac:dyDescent="0.45">
      <c r="A20" s="1" t="s">
        <v>231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5">
        <v>0</v>
      </c>
      <c r="M20" s="4">
        <v>0</v>
      </c>
      <c r="N20" s="4"/>
      <c r="O20" s="4">
        <v>0</v>
      </c>
      <c r="P20" s="4"/>
      <c r="Q20" s="4">
        <v>174591924809</v>
      </c>
      <c r="R20" s="4"/>
      <c r="S20" s="4">
        <v>174591924809</v>
      </c>
      <c r="U20" s="5">
        <v>2.3199999999999998E-2</v>
      </c>
    </row>
    <row r="21" spans="1:21" x14ac:dyDescent="0.45">
      <c r="A21" s="1" t="s">
        <v>232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5">
        <v>0</v>
      </c>
      <c r="M21" s="4">
        <v>0</v>
      </c>
      <c r="N21" s="4"/>
      <c r="O21" s="4">
        <v>0</v>
      </c>
      <c r="P21" s="4"/>
      <c r="Q21" s="4">
        <v>26321416575</v>
      </c>
      <c r="R21" s="4"/>
      <c r="S21" s="4">
        <v>26321416575</v>
      </c>
      <c r="U21" s="5">
        <v>3.5000000000000001E-3</v>
      </c>
    </row>
    <row r="22" spans="1:21" x14ac:dyDescent="0.45">
      <c r="A22" s="1" t="s">
        <v>233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5">
        <v>0</v>
      </c>
      <c r="M22" s="4">
        <v>0</v>
      </c>
      <c r="N22" s="4"/>
      <c r="O22" s="4">
        <v>0</v>
      </c>
      <c r="P22" s="4"/>
      <c r="Q22" s="4">
        <v>14020331070</v>
      </c>
      <c r="R22" s="4"/>
      <c r="S22" s="4">
        <v>14020331070</v>
      </c>
      <c r="U22" s="5">
        <v>1.9E-3</v>
      </c>
    </row>
    <row r="23" spans="1:21" x14ac:dyDescent="0.45">
      <c r="A23" s="1" t="s">
        <v>18</v>
      </c>
      <c r="C23" s="4">
        <v>2021929</v>
      </c>
      <c r="D23" s="4"/>
      <c r="E23" s="4">
        <v>-481746</v>
      </c>
      <c r="F23" s="4"/>
      <c r="G23" s="4">
        <v>0</v>
      </c>
      <c r="H23" s="4"/>
      <c r="I23" s="4">
        <v>1540183</v>
      </c>
      <c r="K23" s="5">
        <v>0</v>
      </c>
      <c r="M23" s="4">
        <v>2021929</v>
      </c>
      <c r="N23" s="4"/>
      <c r="O23" s="4">
        <v>-481746</v>
      </c>
      <c r="P23" s="4"/>
      <c r="Q23" s="4">
        <v>0</v>
      </c>
      <c r="R23" s="4"/>
      <c r="S23" s="4">
        <v>1540183</v>
      </c>
      <c r="U23" s="5">
        <v>0</v>
      </c>
    </row>
    <row r="24" spans="1:21" x14ac:dyDescent="0.45">
      <c r="A24" s="1" t="s">
        <v>16</v>
      </c>
      <c r="C24" s="4">
        <v>0</v>
      </c>
      <c r="D24" s="4"/>
      <c r="E24" s="4">
        <v>21179250175</v>
      </c>
      <c r="F24" s="4"/>
      <c r="G24" s="4">
        <v>0</v>
      </c>
      <c r="H24" s="4"/>
      <c r="I24" s="4">
        <v>21179250175</v>
      </c>
      <c r="K24" s="5">
        <v>1.8599999999999998E-2</v>
      </c>
      <c r="M24" s="4">
        <v>0</v>
      </c>
      <c r="N24" s="4"/>
      <c r="O24" s="4">
        <v>119412135998</v>
      </c>
      <c r="P24" s="4"/>
      <c r="Q24" s="4">
        <v>0</v>
      </c>
      <c r="R24" s="4"/>
      <c r="S24" s="4">
        <v>119412135998</v>
      </c>
      <c r="U24" s="5">
        <v>1.5900000000000001E-2</v>
      </c>
    </row>
    <row r="25" spans="1:21" x14ac:dyDescent="0.45">
      <c r="A25" s="1" t="s">
        <v>15</v>
      </c>
      <c r="C25" s="4">
        <v>0</v>
      </c>
      <c r="D25" s="4"/>
      <c r="E25" s="4">
        <v>16062273107</v>
      </c>
      <c r="F25" s="4"/>
      <c r="G25" s="4">
        <v>0</v>
      </c>
      <c r="H25" s="4"/>
      <c r="I25" s="4">
        <v>16062273107</v>
      </c>
      <c r="K25" s="5">
        <v>1.41E-2</v>
      </c>
      <c r="M25" s="4">
        <v>0</v>
      </c>
      <c r="N25" s="4"/>
      <c r="O25" s="4">
        <v>90704601073</v>
      </c>
      <c r="P25" s="4"/>
      <c r="Q25" s="4">
        <v>0</v>
      </c>
      <c r="R25" s="4"/>
      <c r="S25" s="4">
        <v>90704601073</v>
      </c>
      <c r="U25" s="5">
        <v>1.21E-2</v>
      </c>
    </row>
    <row r="26" spans="1:21" x14ac:dyDescent="0.45">
      <c r="A26" s="1" t="s">
        <v>17</v>
      </c>
      <c r="C26" s="4">
        <v>0</v>
      </c>
      <c r="D26" s="4"/>
      <c r="E26" s="4">
        <v>-471570958</v>
      </c>
      <c r="F26" s="4"/>
      <c r="G26" s="4">
        <v>0</v>
      </c>
      <c r="H26" s="4"/>
      <c r="I26" s="4">
        <v>-471570958</v>
      </c>
      <c r="K26" s="5">
        <v>-4.0000000000000002E-4</v>
      </c>
      <c r="M26" s="4">
        <v>0</v>
      </c>
      <c r="N26" s="4"/>
      <c r="O26" s="4">
        <v>7411523558</v>
      </c>
      <c r="P26" s="4"/>
      <c r="Q26" s="4">
        <v>0</v>
      </c>
      <c r="R26" s="4"/>
      <c r="S26" s="4">
        <v>7411523558</v>
      </c>
      <c r="U26" s="5">
        <v>1E-3</v>
      </c>
    </row>
    <row r="27" spans="1:21" x14ac:dyDescent="0.45">
      <c r="A27" s="1" t="s">
        <v>19</v>
      </c>
      <c r="C27" s="4">
        <v>0</v>
      </c>
      <c r="D27" s="4"/>
      <c r="E27" s="4">
        <v>-5425429997</v>
      </c>
      <c r="F27" s="4"/>
      <c r="G27" s="4">
        <v>0</v>
      </c>
      <c r="H27" s="4"/>
      <c r="I27" s="4">
        <v>-5425429997</v>
      </c>
      <c r="K27" s="5">
        <v>-4.7999999999999996E-3</v>
      </c>
      <c r="M27" s="4">
        <v>0</v>
      </c>
      <c r="N27" s="4"/>
      <c r="O27" s="4">
        <v>29074740246</v>
      </c>
      <c r="P27" s="4"/>
      <c r="Q27" s="4">
        <v>0</v>
      </c>
      <c r="R27" s="4"/>
      <c r="S27" s="4">
        <v>29074740246</v>
      </c>
      <c r="U27" s="5">
        <v>3.8999999999999998E-3</v>
      </c>
    </row>
    <row r="28" spans="1:21" ht="19.5" thickBot="1" x14ac:dyDescent="0.5">
      <c r="C28" s="7">
        <f>SUM(C8:C27)</f>
        <v>2021929</v>
      </c>
      <c r="D28" s="4"/>
      <c r="E28" s="7">
        <f>SUM(E8:E27)</f>
        <v>31344040581</v>
      </c>
      <c r="F28" s="4"/>
      <c r="G28" s="7">
        <f>SUM(G8:G27)</f>
        <v>36167</v>
      </c>
      <c r="H28" s="4"/>
      <c r="I28" s="7">
        <f>SUM(I8:I27)</f>
        <v>31346098677</v>
      </c>
      <c r="K28" s="6">
        <f>SUM(K8:K27)</f>
        <v>2.7500000000000004E-2</v>
      </c>
      <c r="M28" s="7">
        <f>SUM(M8:M27)</f>
        <v>2021929</v>
      </c>
      <c r="N28" s="4"/>
      <c r="O28" s="7">
        <f>SUM(O8:O27)</f>
        <v>246602519129</v>
      </c>
      <c r="P28" s="4"/>
      <c r="Q28" s="7">
        <f>SUM(Q8:Q27)</f>
        <v>382676769985</v>
      </c>
      <c r="R28" s="4"/>
      <c r="S28" s="7">
        <f>SUM(S8:S27)</f>
        <v>629281311043</v>
      </c>
      <c r="U28" s="6">
        <f>SUM(U8:U27)</f>
        <v>8.3900000000000002E-2</v>
      </c>
    </row>
    <row r="29" spans="1:21" ht="19.5" thickTop="1" x14ac:dyDescent="0.45">
      <c r="C29" s="4"/>
      <c r="D29" s="4"/>
      <c r="E29" s="4"/>
      <c r="F29" s="4"/>
      <c r="G29" s="4"/>
      <c r="H29" s="4"/>
      <c r="I29" s="4"/>
      <c r="M29" s="4"/>
      <c r="N29" s="4"/>
      <c r="O29" s="4"/>
      <c r="P29" s="4"/>
      <c r="Q29" s="4"/>
      <c r="R29" s="4"/>
      <c r="S29" s="4"/>
    </row>
    <row r="30" spans="1:21" x14ac:dyDescent="0.45">
      <c r="E30" s="12"/>
      <c r="F30" s="12"/>
      <c r="G30" s="12"/>
      <c r="H30" s="12"/>
    </row>
    <row r="31" spans="1:21" x14ac:dyDescent="0.45">
      <c r="E31" s="12"/>
      <c r="F31" s="12"/>
      <c r="G31" s="12"/>
    </row>
    <row r="32" spans="1:21" x14ac:dyDescent="0.45">
      <c r="E32" s="12"/>
      <c r="F32" s="12"/>
      <c r="G32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view="pageBreakPreview" topLeftCell="A22" zoomScaleNormal="100" zoomScaleSheetLayoutView="100" workbookViewId="0">
      <selection sqref="A1:XFD104857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8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203</v>
      </c>
      <c r="C6" s="14" t="s">
        <v>201</v>
      </c>
      <c r="D6" s="14" t="s">
        <v>201</v>
      </c>
      <c r="E6" s="14" t="s">
        <v>201</v>
      </c>
      <c r="F6" s="14" t="s">
        <v>201</v>
      </c>
      <c r="G6" s="14" t="s">
        <v>201</v>
      </c>
      <c r="H6" s="14" t="s">
        <v>201</v>
      </c>
      <c r="I6" s="14" t="s">
        <v>201</v>
      </c>
      <c r="K6" s="14" t="s">
        <v>202</v>
      </c>
      <c r="L6" s="14" t="s">
        <v>202</v>
      </c>
      <c r="M6" s="14" t="s">
        <v>202</v>
      </c>
      <c r="N6" s="14" t="s">
        <v>202</v>
      </c>
      <c r="O6" s="14" t="s">
        <v>202</v>
      </c>
      <c r="P6" s="14" t="s">
        <v>202</v>
      </c>
      <c r="Q6" s="14" t="s">
        <v>202</v>
      </c>
    </row>
    <row r="7" spans="1:17" ht="30" x14ac:dyDescent="0.45">
      <c r="A7" s="14" t="s">
        <v>203</v>
      </c>
      <c r="C7" s="14" t="s">
        <v>241</v>
      </c>
      <c r="E7" s="14" t="s">
        <v>238</v>
      </c>
      <c r="G7" s="14" t="s">
        <v>239</v>
      </c>
      <c r="I7" s="14" t="s">
        <v>242</v>
      </c>
      <c r="K7" s="14" t="s">
        <v>241</v>
      </c>
      <c r="M7" s="14" t="s">
        <v>238</v>
      </c>
      <c r="O7" s="14" t="s">
        <v>239</v>
      </c>
      <c r="Q7" s="14" t="s">
        <v>242</v>
      </c>
    </row>
    <row r="8" spans="1:17" x14ac:dyDescent="0.45">
      <c r="A8" s="1" t="s">
        <v>104</v>
      </c>
      <c r="C8" s="4">
        <v>6584511225</v>
      </c>
      <c r="D8" s="4"/>
      <c r="E8" s="4">
        <v>0</v>
      </c>
      <c r="F8" s="4"/>
      <c r="G8" s="4">
        <v>5019718750</v>
      </c>
      <c r="H8" s="4"/>
      <c r="I8" s="4">
        <v>11604229975</v>
      </c>
      <c r="J8" s="4"/>
      <c r="K8" s="4">
        <v>53582112266</v>
      </c>
      <c r="L8" s="4"/>
      <c r="M8" s="4">
        <v>0</v>
      </c>
      <c r="N8" s="4"/>
      <c r="O8" s="4">
        <v>5069709688</v>
      </c>
      <c r="P8" s="4"/>
      <c r="Q8" s="4">
        <v>58651821954</v>
      </c>
    </row>
    <row r="9" spans="1:17" x14ac:dyDescent="0.45">
      <c r="A9" s="1" t="s">
        <v>56</v>
      </c>
      <c r="C9" s="4">
        <v>0</v>
      </c>
      <c r="D9" s="4"/>
      <c r="E9" s="4">
        <v>0</v>
      </c>
      <c r="F9" s="4"/>
      <c r="G9" s="4">
        <v>4151991492</v>
      </c>
      <c r="H9" s="4"/>
      <c r="I9" s="4">
        <v>4151991492</v>
      </c>
      <c r="J9" s="4"/>
      <c r="K9" s="4">
        <v>0</v>
      </c>
      <c r="L9" s="4"/>
      <c r="M9" s="4">
        <v>0</v>
      </c>
      <c r="N9" s="4"/>
      <c r="O9" s="4">
        <v>4151991492</v>
      </c>
      <c r="P9" s="4"/>
      <c r="Q9" s="4">
        <v>4151991492</v>
      </c>
    </row>
    <row r="10" spans="1:17" x14ac:dyDescent="0.45">
      <c r="A10" s="1" t="s">
        <v>44</v>
      </c>
      <c r="C10" s="4">
        <v>440067482</v>
      </c>
      <c r="D10" s="4"/>
      <c r="E10" s="4">
        <v>0</v>
      </c>
      <c r="F10" s="4"/>
      <c r="G10" s="4">
        <v>2</v>
      </c>
      <c r="H10" s="4"/>
      <c r="I10" s="4">
        <v>440067484</v>
      </c>
      <c r="J10" s="4"/>
      <c r="K10" s="4">
        <v>3178654574</v>
      </c>
      <c r="L10" s="4"/>
      <c r="M10" s="4">
        <v>0</v>
      </c>
      <c r="N10" s="4"/>
      <c r="O10" s="4">
        <v>2</v>
      </c>
      <c r="P10" s="4"/>
      <c r="Q10" s="4">
        <v>3178654576</v>
      </c>
    </row>
    <row r="11" spans="1:17" x14ac:dyDescent="0.45">
      <c r="A11" s="1" t="s">
        <v>65</v>
      </c>
      <c r="C11" s="4">
        <v>31110117277</v>
      </c>
      <c r="D11" s="4"/>
      <c r="E11" s="4">
        <v>19786513045</v>
      </c>
      <c r="F11" s="4"/>
      <c r="G11" s="4">
        <v>0</v>
      </c>
      <c r="H11" s="4"/>
      <c r="I11" s="4">
        <v>50896630322</v>
      </c>
      <c r="J11" s="4"/>
      <c r="K11" s="4">
        <v>253394994419</v>
      </c>
      <c r="L11" s="4"/>
      <c r="M11" s="4">
        <v>1</v>
      </c>
      <c r="N11" s="4"/>
      <c r="O11" s="4">
        <v>9998190</v>
      </c>
      <c r="P11" s="4"/>
      <c r="Q11" s="4">
        <v>253404992610</v>
      </c>
    </row>
    <row r="12" spans="1:17" x14ac:dyDescent="0.45">
      <c r="A12" s="1" t="s">
        <v>68</v>
      </c>
      <c r="C12" s="4">
        <v>33474264028</v>
      </c>
      <c r="D12" s="4"/>
      <c r="E12" s="4">
        <v>0</v>
      </c>
      <c r="F12" s="4"/>
      <c r="G12" s="4">
        <v>-25917359342</v>
      </c>
      <c r="H12" s="4"/>
      <c r="I12" s="4">
        <v>7556904686</v>
      </c>
      <c r="J12" s="4"/>
      <c r="K12" s="4">
        <v>228093342618</v>
      </c>
      <c r="L12" s="4"/>
      <c r="M12" s="4">
        <v>0</v>
      </c>
      <c r="N12" s="4"/>
      <c r="O12" s="4">
        <v>-25917359342</v>
      </c>
      <c r="P12" s="4"/>
      <c r="Q12" s="4">
        <v>202175983276</v>
      </c>
    </row>
    <row r="13" spans="1:17" x14ac:dyDescent="0.45">
      <c r="A13" s="1" t="s">
        <v>101</v>
      </c>
      <c r="C13" s="4">
        <v>43216704230</v>
      </c>
      <c r="D13" s="4"/>
      <c r="E13" s="4">
        <v>-47772792243</v>
      </c>
      <c r="F13" s="4"/>
      <c r="G13" s="4">
        <v>-717369950</v>
      </c>
      <c r="H13" s="4"/>
      <c r="I13" s="4">
        <v>-5273457963</v>
      </c>
      <c r="J13" s="4"/>
      <c r="K13" s="4">
        <v>254023030565</v>
      </c>
      <c r="L13" s="4"/>
      <c r="M13" s="4">
        <v>-83969913496</v>
      </c>
      <c r="N13" s="4"/>
      <c r="O13" s="4">
        <v>-1225627807</v>
      </c>
      <c r="P13" s="4"/>
      <c r="Q13" s="4">
        <v>168827489262</v>
      </c>
    </row>
    <row r="14" spans="1:17" x14ac:dyDescent="0.45">
      <c r="A14" s="1" t="s">
        <v>38</v>
      </c>
      <c r="C14" s="4">
        <v>0</v>
      </c>
      <c r="D14" s="4"/>
      <c r="E14" s="4">
        <v>0</v>
      </c>
      <c r="F14" s="4"/>
      <c r="G14" s="4">
        <v>214233997708</v>
      </c>
      <c r="H14" s="4"/>
      <c r="I14" s="4">
        <v>214233997708</v>
      </c>
      <c r="J14" s="4"/>
      <c r="K14" s="4">
        <v>0</v>
      </c>
      <c r="L14" s="4"/>
      <c r="M14" s="4">
        <v>0</v>
      </c>
      <c r="N14" s="4"/>
      <c r="O14" s="4">
        <v>214233997708</v>
      </c>
      <c r="P14" s="4"/>
      <c r="Q14" s="4">
        <v>214233997708</v>
      </c>
    </row>
    <row r="15" spans="1:17" x14ac:dyDescent="0.45">
      <c r="A15" s="1" t="s">
        <v>62</v>
      </c>
      <c r="C15" s="4">
        <v>21378031818</v>
      </c>
      <c r="D15" s="4"/>
      <c r="E15" s="4">
        <v>0</v>
      </c>
      <c r="F15" s="4"/>
      <c r="G15" s="4">
        <v>15117216715</v>
      </c>
      <c r="H15" s="4"/>
      <c r="I15" s="4">
        <v>36495248533</v>
      </c>
      <c r="J15" s="4"/>
      <c r="K15" s="4">
        <v>133430798714</v>
      </c>
      <c r="L15" s="4"/>
      <c r="M15" s="4">
        <v>0</v>
      </c>
      <c r="N15" s="4"/>
      <c r="O15" s="4">
        <v>15127214903</v>
      </c>
      <c r="P15" s="4"/>
      <c r="Q15" s="4">
        <v>148558013617</v>
      </c>
    </row>
    <row r="16" spans="1:17" x14ac:dyDescent="0.45">
      <c r="A16" s="1" t="s">
        <v>83</v>
      </c>
      <c r="C16" s="4">
        <v>2172760862</v>
      </c>
      <c r="D16" s="4"/>
      <c r="E16" s="4">
        <v>0</v>
      </c>
      <c r="F16" s="4"/>
      <c r="G16" s="4">
        <v>12518610239</v>
      </c>
      <c r="H16" s="4"/>
      <c r="I16" s="4">
        <v>14691371101</v>
      </c>
      <c r="J16" s="4"/>
      <c r="K16" s="4">
        <v>102340759068</v>
      </c>
      <c r="L16" s="4"/>
      <c r="M16" s="4">
        <v>0</v>
      </c>
      <c r="N16" s="4"/>
      <c r="O16" s="4">
        <v>12518610239</v>
      </c>
      <c r="P16" s="4"/>
      <c r="Q16" s="4">
        <v>114859369307</v>
      </c>
    </row>
    <row r="17" spans="1:17" x14ac:dyDescent="0.45">
      <c r="A17" s="1" t="s">
        <v>98</v>
      </c>
      <c r="C17" s="4">
        <v>3315465936</v>
      </c>
      <c r="D17" s="4"/>
      <c r="E17" s="4">
        <v>3627842334</v>
      </c>
      <c r="F17" s="4"/>
      <c r="G17" s="4">
        <v>0</v>
      </c>
      <c r="H17" s="4"/>
      <c r="I17" s="4">
        <v>6943308270</v>
      </c>
      <c r="J17" s="4"/>
      <c r="K17" s="4">
        <v>13199523069</v>
      </c>
      <c r="L17" s="4"/>
      <c r="M17" s="4">
        <v>9583388191</v>
      </c>
      <c r="N17" s="4"/>
      <c r="O17" s="4">
        <v>123099336</v>
      </c>
      <c r="P17" s="4"/>
      <c r="Q17" s="4">
        <v>22906010596</v>
      </c>
    </row>
    <row r="18" spans="1:17" x14ac:dyDescent="0.45">
      <c r="A18" s="1" t="s">
        <v>107</v>
      </c>
      <c r="C18" s="4">
        <v>15582619513</v>
      </c>
      <c r="D18" s="4"/>
      <c r="E18" s="4">
        <v>0</v>
      </c>
      <c r="F18" s="4"/>
      <c r="G18" s="4">
        <v>0</v>
      </c>
      <c r="H18" s="4"/>
      <c r="I18" s="4">
        <v>15582619513</v>
      </c>
      <c r="J18" s="4"/>
      <c r="K18" s="4">
        <v>95997648384</v>
      </c>
      <c r="L18" s="4"/>
      <c r="M18" s="4">
        <v>59737020928</v>
      </c>
      <c r="N18" s="4"/>
      <c r="O18" s="4">
        <v>59796938</v>
      </c>
      <c r="P18" s="4"/>
      <c r="Q18" s="4">
        <v>155794466250</v>
      </c>
    </row>
    <row r="19" spans="1:17" x14ac:dyDescent="0.45">
      <c r="A19" s="1" t="s">
        <v>59</v>
      </c>
      <c r="C19" s="4">
        <v>98522389956</v>
      </c>
      <c r="D19" s="4"/>
      <c r="E19" s="4">
        <v>0</v>
      </c>
      <c r="F19" s="4"/>
      <c r="G19" s="4">
        <v>0</v>
      </c>
      <c r="H19" s="4"/>
      <c r="I19" s="4">
        <v>98522389956</v>
      </c>
      <c r="J19" s="4"/>
      <c r="K19" s="4">
        <v>915339998328</v>
      </c>
      <c r="L19" s="4"/>
      <c r="M19" s="4">
        <v>64977220743</v>
      </c>
      <c r="N19" s="4"/>
      <c r="O19" s="4">
        <v>9998188</v>
      </c>
      <c r="P19" s="4"/>
      <c r="Q19" s="4">
        <v>980327217259</v>
      </c>
    </row>
    <row r="20" spans="1:17" x14ac:dyDescent="0.45">
      <c r="A20" s="1" t="s">
        <v>234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-32847208336</v>
      </c>
      <c r="P20" s="4"/>
      <c r="Q20" s="4">
        <v>-32847208336</v>
      </c>
    </row>
    <row r="21" spans="1:17" x14ac:dyDescent="0.45">
      <c r="A21" s="1" t="s">
        <v>74</v>
      </c>
      <c r="C21" s="4">
        <v>15002905122</v>
      </c>
      <c r="D21" s="4"/>
      <c r="E21" s="4">
        <v>0</v>
      </c>
      <c r="F21" s="4"/>
      <c r="G21" s="4">
        <v>0</v>
      </c>
      <c r="H21" s="4"/>
      <c r="I21" s="4">
        <v>15002905122</v>
      </c>
      <c r="J21" s="4"/>
      <c r="K21" s="4">
        <v>89437383317</v>
      </c>
      <c r="L21" s="4"/>
      <c r="M21" s="4">
        <v>9948196562</v>
      </c>
      <c r="N21" s="4"/>
      <c r="O21" s="4">
        <v>49990938</v>
      </c>
      <c r="P21" s="4"/>
      <c r="Q21" s="4">
        <v>99435570817</v>
      </c>
    </row>
    <row r="22" spans="1:17" x14ac:dyDescent="0.45">
      <c r="A22" s="1" t="s">
        <v>113</v>
      </c>
      <c r="C22" s="4">
        <v>31206325446</v>
      </c>
      <c r="D22" s="4"/>
      <c r="E22" s="4">
        <v>0</v>
      </c>
      <c r="F22" s="4"/>
      <c r="G22" s="4">
        <v>0</v>
      </c>
      <c r="H22" s="4"/>
      <c r="I22" s="4">
        <v>31206325446</v>
      </c>
      <c r="J22" s="4"/>
      <c r="K22" s="4">
        <v>178868279769</v>
      </c>
      <c r="L22" s="4"/>
      <c r="M22" s="4">
        <v>19925755613</v>
      </c>
      <c r="N22" s="4"/>
      <c r="O22" s="4">
        <v>9998188</v>
      </c>
      <c r="P22" s="4"/>
      <c r="Q22" s="4">
        <v>198804033570</v>
      </c>
    </row>
    <row r="23" spans="1:17" x14ac:dyDescent="0.45">
      <c r="A23" s="1" t="s">
        <v>235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4106745219</v>
      </c>
      <c r="P23" s="4"/>
      <c r="Q23" s="4">
        <v>4106745219</v>
      </c>
    </row>
    <row r="24" spans="1:17" x14ac:dyDescent="0.45">
      <c r="A24" s="1" t="s">
        <v>80</v>
      </c>
      <c r="C24" s="4">
        <v>3809634044</v>
      </c>
      <c r="D24" s="4"/>
      <c r="E24" s="4">
        <v>4564589518</v>
      </c>
      <c r="F24" s="4"/>
      <c r="G24" s="4">
        <v>0</v>
      </c>
      <c r="H24" s="4"/>
      <c r="I24" s="4">
        <v>8374223562</v>
      </c>
      <c r="J24" s="4"/>
      <c r="K24" s="4">
        <v>62014706687</v>
      </c>
      <c r="L24" s="4"/>
      <c r="M24" s="4">
        <v>-6483878599</v>
      </c>
      <c r="N24" s="4"/>
      <c r="O24" s="4">
        <v>-47579577691</v>
      </c>
      <c r="P24" s="4"/>
      <c r="Q24" s="4">
        <v>7951250397</v>
      </c>
    </row>
    <row r="25" spans="1:17" x14ac:dyDescent="0.45">
      <c r="A25" s="1" t="s">
        <v>92</v>
      </c>
      <c r="C25" s="4">
        <v>8849401295</v>
      </c>
      <c r="D25" s="4"/>
      <c r="E25" s="4">
        <v>7456588248</v>
      </c>
      <c r="F25" s="4"/>
      <c r="G25" s="4">
        <v>0</v>
      </c>
      <c r="H25" s="4"/>
      <c r="I25" s="4">
        <v>16305989543</v>
      </c>
      <c r="J25" s="4"/>
      <c r="K25" s="4">
        <v>63880354978</v>
      </c>
      <c r="L25" s="4"/>
      <c r="M25" s="4">
        <v>3135909609</v>
      </c>
      <c r="N25" s="4"/>
      <c r="O25" s="4">
        <v>1658031492</v>
      </c>
      <c r="P25" s="4"/>
      <c r="Q25" s="4">
        <v>68674296079</v>
      </c>
    </row>
    <row r="26" spans="1:17" x14ac:dyDescent="0.45">
      <c r="A26" s="1" t="s">
        <v>110</v>
      </c>
      <c r="C26" s="4">
        <v>47238108154</v>
      </c>
      <c r="D26" s="4"/>
      <c r="E26" s="4">
        <v>0</v>
      </c>
      <c r="F26" s="4"/>
      <c r="G26" s="4">
        <v>0</v>
      </c>
      <c r="H26" s="4"/>
      <c r="I26" s="4">
        <v>47238108154</v>
      </c>
      <c r="J26" s="4"/>
      <c r="K26" s="4">
        <v>336567180136</v>
      </c>
      <c r="L26" s="4"/>
      <c r="M26" s="4">
        <v>29420984110</v>
      </c>
      <c r="N26" s="4"/>
      <c r="O26" s="4">
        <v>9810269</v>
      </c>
      <c r="P26" s="4"/>
      <c r="Q26" s="4">
        <v>365997974515</v>
      </c>
    </row>
    <row r="27" spans="1:17" x14ac:dyDescent="0.45">
      <c r="A27" s="1" t="s">
        <v>77</v>
      </c>
      <c r="C27" s="4">
        <v>38665129422</v>
      </c>
      <c r="D27" s="4"/>
      <c r="E27" s="4">
        <v>0</v>
      </c>
      <c r="F27" s="4"/>
      <c r="G27" s="4">
        <v>0</v>
      </c>
      <c r="H27" s="4"/>
      <c r="I27" s="4">
        <v>38665129422</v>
      </c>
      <c r="J27" s="4"/>
      <c r="K27" s="4">
        <v>224076274946</v>
      </c>
      <c r="L27" s="4"/>
      <c r="M27" s="4">
        <v>24945477812</v>
      </c>
      <c r="N27" s="4"/>
      <c r="O27" s="4">
        <v>49990938</v>
      </c>
      <c r="P27" s="4"/>
      <c r="Q27" s="4">
        <v>249071743696</v>
      </c>
    </row>
    <row r="28" spans="1:17" x14ac:dyDescent="0.45">
      <c r="A28" s="1" t="s">
        <v>236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359007631</v>
      </c>
      <c r="P28" s="4"/>
      <c r="Q28" s="4">
        <v>359007631</v>
      </c>
    </row>
    <row r="29" spans="1:17" x14ac:dyDescent="0.45">
      <c r="A29" s="1" t="s">
        <v>86</v>
      </c>
      <c r="C29" s="4">
        <v>33352540814</v>
      </c>
      <c r="D29" s="4"/>
      <c r="E29" s="4">
        <v>-95956504729</v>
      </c>
      <c r="F29" s="4"/>
      <c r="G29" s="4">
        <v>0</v>
      </c>
      <c r="H29" s="4"/>
      <c r="I29" s="4">
        <v>-62603963915</v>
      </c>
      <c r="J29" s="4"/>
      <c r="K29" s="4">
        <v>188729095855</v>
      </c>
      <c r="L29" s="4"/>
      <c r="M29" s="4">
        <v>-27004004137</v>
      </c>
      <c r="N29" s="4"/>
      <c r="O29" s="4">
        <v>329050352</v>
      </c>
      <c r="P29" s="4"/>
      <c r="Q29" s="4">
        <v>162054142070</v>
      </c>
    </row>
    <row r="30" spans="1:17" x14ac:dyDescent="0.45">
      <c r="A30" s="1" t="s">
        <v>41</v>
      </c>
      <c r="C30" s="4">
        <v>38739756522</v>
      </c>
      <c r="D30" s="4"/>
      <c r="E30" s="4">
        <v>0</v>
      </c>
      <c r="F30" s="4"/>
      <c r="G30" s="4">
        <v>0</v>
      </c>
      <c r="H30" s="4"/>
      <c r="I30" s="4">
        <v>38739756522</v>
      </c>
      <c r="J30" s="4"/>
      <c r="K30" s="4">
        <v>534077385565</v>
      </c>
      <c r="L30" s="4"/>
      <c r="M30" s="4">
        <v>24945477812</v>
      </c>
      <c r="N30" s="4"/>
      <c r="O30" s="4">
        <v>49990938</v>
      </c>
      <c r="P30" s="4"/>
      <c r="Q30" s="4">
        <v>559072854315</v>
      </c>
    </row>
    <row r="31" spans="1:17" x14ac:dyDescent="0.45">
      <c r="A31" s="1" t="s">
        <v>117</v>
      </c>
      <c r="C31" s="4">
        <v>8232869</v>
      </c>
      <c r="D31" s="4"/>
      <c r="E31" s="4">
        <v>346758047835</v>
      </c>
      <c r="F31" s="4"/>
      <c r="G31" s="4">
        <v>0</v>
      </c>
      <c r="H31" s="4"/>
      <c r="I31" s="4">
        <v>346766280704</v>
      </c>
      <c r="J31" s="4"/>
      <c r="K31" s="4">
        <v>8232869</v>
      </c>
      <c r="L31" s="4"/>
      <c r="M31" s="4">
        <v>346758047835</v>
      </c>
      <c r="N31" s="4"/>
      <c r="O31" s="4">
        <v>0</v>
      </c>
      <c r="P31" s="4"/>
      <c r="Q31" s="4">
        <v>346766280704</v>
      </c>
    </row>
    <row r="32" spans="1:17" x14ac:dyDescent="0.45">
      <c r="A32" s="1" t="s">
        <v>89</v>
      </c>
      <c r="C32" s="4">
        <v>14685254351</v>
      </c>
      <c r="D32" s="4"/>
      <c r="E32" s="4">
        <v>0</v>
      </c>
      <c r="F32" s="4"/>
      <c r="G32" s="4">
        <v>0</v>
      </c>
      <c r="H32" s="4"/>
      <c r="I32" s="4">
        <v>14685254351</v>
      </c>
      <c r="J32" s="4"/>
      <c r="K32" s="4">
        <v>89676030400</v>
      </c>
      <c r="L32" s="4"/>
      <c r="M32" s="4">
        <v>0</v>
      </c>
      <c r="N32" s="4"/>
      <c r="O32" s="4">
        <v>0</v>
      </c>
      <c r="P32" s="4"/>
      <c r="Q32" s="4">
        <v>89676030400</v>
      </c>
    </row>
    <row r="33" spans="1:17" x14ac:dyDescent="0.45">
      <c r="A33" s="1" t="s">
        <v>116</v>
      </c>
      <c r="C33" s="4">
        <v>31299346668</v>
      </c>
      <c r="D33" s="4"/>
      <c r="E33" s="4">
        <v>0</v>
      </c>
      <c r="F33" s="4"/>
      <c r="G33" s="4">
        <v>0</v>
      </c>
      <c r="H33" s="4"/>
      <c r="I33" s="4">
        <v>31299346668</v>
      </c>
      <c r="J33" s="4"/>
      <c r="K33" s="4">
        <v>179374630769</v>
      </c>
      <c r="L33" s="4"/>
      <c r="M33" s="4">
        <v>0</v>
      </c>
      <c r="N33" s="4"/>
      <c r="O33" s="4">
        <v>0</v>
      </c>
      <c r="P33" s="4"/>
      <c r="Q33" s="4">
        <v>179374630769</v>
      </c>
    </row>
    <row r="34" spans="1:17" x14ac:dyDescent="0.45">
      <c r="A34" s="1" t="s">
        <v>71</v>
      </c>
      <c r="C34" s="4">
        <v>1567261</v>
      </c>
      <c r="D34" s="4"/>
      <c r="E34" s="4">
        <v>0</v>
      </c>
      <c r="F34" s="4"/>
      <c r="G34" s="4">
        <v>0</v>
      </c>
      <c r="H34" s="4"/>
      <c r="I34" s="4">
        <v>1567261</v>
      </c>
      <c r="J34" s="4"/>
      <c r="K34" s="4">
        <v>9220724</v>
      </c>
      <c r="L34" s="4"/>
      <c r="M34" s="4">
        <v>0</v>
      </c>
      <c r="N34" s="4"/>
      <c r="O34" s="4">
        <v>0</v>
      </c>
      <c r="P34" s="4"/>
      <c r="Q34" s="4">
        <v>9220724</v>
      </c>
    </row>
    <row r="35" spans="1:17" x14ac:dyDescent="0.45">
      <c r="A35" s="1" t="s">
        <v>95</v>
      </c>
      <c r="C35" s="4">
        <v>63203494</v>
      </c>
      <c r="D35" s="4"/>
      <c r="E35" s="4">
        <v>143473990</v>
      </c>
      <c r="F35" s="4"/>
      <c r="G35" s="4">
        <v>0</v>
      </c>
      <c r="H35" s="4"/>
      <c r="I35" s="4">
        <v>206677484</v>
      </c>
      <c r="J35" s="4"/>
      <c r="K35" s="4">
        <v>367818505</v>
      </c>
      <c r="L35" s="4"/>
      <c r="M35" s="4">
        <v>-114779192</v>
      </c>
      <c r="N35" s="4"/>
      <c r="O35" s="4">
        <v>0</v>
      </c>
      <c r="P35" s="4"/>
      <c r="Q35" s="4">
        <v>253039313</v>
      </c>
    </row>
    <row r="36" spans="1:17" x14ac:dyDescent="0.45">
      <c r="A36" s="1" t="s">
        <v>35</v>
      </c>
      <c r="C36" s="4">
        <v>0</v>
      </c>
      <c r="D36" s="4"/>
      <c r="E36" s="4">
        <v>35432692660</v>
      </c>
      <c r="F36" s="4"/>
      <c r="G36" s="4">
        <v>0</v>
      </c>
      <c r="H36" s="4"/>
      <c r="I36" s="4">
        <v>35432692660</v>
      </c>
      <c r="J36" s="4"/>
      <c r="K36" s="4">
        <v>0</v>
      </c>
      <c r="L36" s="4"/>
      <c r="M36" s="4">
        <v>325645975376</v>
      </c>
      <c r="N36" s="4"/>
      <c r="O36" s="4">
        <v>0</v>
      </c>
      <c r="P36" s="4"/>
      <c r="Q36" s="4">
        <v>325645975376</v>
      </c>
    </row>
    <row r="37" spans="1:17" x14ac:dyDescent="0.45">
      <c r="A37" s="1" t="s">
        <v>47</v>
      </c>
      <c r="C37" s="4">
        <v>0</v>
      </c>
      <c r="D37" s="4"/>
      <c r="E37" s="4">
        <v>3735015706</v>
      </c>
      <c r="F37" s="4"/>
      <c r="G37" s="4">
        <v>0</v>
      </c>
      <c r="H37" s="4"/>
      <c r="I37" s="4">
        <v>3735015706</v>
      </c>
      <c r="J37" s="4"/>
      <c r="K37" s="4">
        <v>0</v>
      </c>
      <c r="L37" s="4"/>
      <c r="M37" s="4">
        <v>18324920806</v>
      </c>
      <c r="N37" s="4"/>
      <c r="O37" s="4">
        <v>0</v>
      </c>
      <c r="P37" s="4"/>
      <c r="Q37" s="4">
        <v>18324920806</v>
      </c>
    </row>
    <row r="38" spans="1:17" x14ac:dyDescent="0.45">
      <c r="A38" s="1" t="s">
        <v>53</v>
      </c>
      <c r="C38" s="4">
        <v>0</v>
      </c>
      <c r="D38" s="4"/>
      <c r="E38" s="4">
        <v>858074446</v>
      </c>
      <c r="F38" s="4"/>
      <c r="G38" s="4">
        <v>0</v>
      </c>
      <c r="H38" s="4"/>
      <c r="I38" s="4">
        <v>858074446</v>
      </c>
      <c r="J38" s="4"/>
      <c r="K38" s="4">
        <v>0</v>
      </c>
      <c r="L38" s="4"/>
      <c r="M38" s="4">
        <v>5193608488</v>
      </c>
      <c r="N38" s="4"/>
      <c r="O38" s="4">
        <v>0</v>
      </c>
      <c r="P38" s="4"/>
      <c r="Q38" s="4">
        <v>5193608488</v>
      </c>
    </row>
    <row r="39" spans="1:17" x14ac:dyDescent="0.45">
      <c r="A39" s="1" t="s">
        <v>50</v>
      </c>
      <c r="C39" s="4">
        <v>0</v>
      </c>
      <c r="D39" s="4"/>
      <c r="E39" s="4">
        <v>3357030028</v>
      </c>
      <c r="F39" s="4"/>
      <c r="G39" s="4">
        <v>0</v>
      </c>
      <c r="H39" s="4"/>
      <c r="I39" s="4">
        <v>3357030028</v>
      </c>
      <c r="J39" s="4"/>
      <c r="K39" s="4">
        <v>0</v>
      </c>
      <c r="L39" s="4"/>
      <c r="M39" s="4">
        <v>15232131575</v>
      </c>
      <c r="N39" s="4"/>
      <c r="O39" s="4">
        <v>0</v>
      </c>
      <c r="P39" s="4"/>
      <c r="Q39" s="4">
        <v>15232131575</v>
      </c>
    </row>
    <row r="40" spans="1:17" ht="19.5" thickBot="1" x14ac:dyDescent="0.5">
      <c r="C40" s="7">
        <f>SUM(C8:C39)</f>
        <v>518718337789</v>
      </c>
      <c r="D40" s="4"/>
      <c r="E40" s="7">
        <f>SUM(E8:E39)</f>
        <v>281990570838</v>
      </c>
      <c r="F40" s="4"/>
      <c r="G40" s="7">
        <f>SUM(G8:G39)</f>
        <v>224406805614</v>
      </c>
      <c r="H40" s="4"/>
      <c r="I40" s="7">
        <f>SUM(I8:I39)</f>
        <v>1025115714241</v>
      </c>
      <c r="J40" s="4"/>
      <c r="K40" s="7">
        <f>SUM(K8:K39)</f>
        <v>3999667456525</v>
      </c>
      <c r="L40" s="4"/>
      <c r="M40" s="7">
        <f>SUM(M8:M39)</f>
        <v>840201540037</v>
      </c>
      <c r="N40" s="4"/>
      <c r="O40" s="7">
        <f>SUM(O8:O39)</f>
        <v>150357259473</v>
      </c>
      <c r="P40" s="4"/>
      <c r="Q40" s="7">
        <f>SUM(Q8:Q39)</f>
        <v>4990226256035</v>
      </c>
    </row>
    <row r="41" spans="1:17" ht="19.5" thickTop="1" x14ac:dyDescent="0.4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4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4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8"/>
  <sheetViews>
    <sheetView rightToLeft="1" view="pageBreakPreview" zoomScale="85" zoomScaleNormal="100" zoomScaleSheetLayoutView="85" workbookViewId="0">
      <selection sqref="A1:XFD1048576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199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4" t="s">
        <v>243</v>
      </c>
      <c r="B6" s="14" t="s">
        <v>243</v>
      </c>
      <c r="C6" s="14" t="s">
        <v>243</v>
      </c>
      <c r="E6" s="14" t="s">
        <v>201</v>
      </c>
      <c r="F6" s="14" t="s">
        <v>201</v>
      </c>
      <c r="G6" s="17" t="s">
        <v>202</v>
      </c>
    </row>
    <row r="7" spans="1:7" ht="30" x14ac:dyDescent="0.45">
      <c r="A7" s="14" t="s">
        <v>244</v>
      </c>
      <c r="C7" s="14" t="s">
        <v>131</v>
      </c>
      <c r="E7" s="14" t="s">
        <v>245</v>
      </c>
      <c r="G7" s="14" t="s">
        <v>245</v>
      </c>
    </row>
    <row r="8" spans="1:7" x14ac:dyDescent="0.45">
      <c r="A8" s="1" t="s">
        <v>127</v>
      </c>
      <c r="C8" s="1" t="s">
        <v>208</v>
      </c>
      <c r="E8" s="4">
        <v>23343698603</v>
      </c>
      <c r="F8" s="4"/>
      <c r="G8" s="4">
        <v>614375753341</v>
      </c>
    </row>
    <row r="9" spans="1:7" x14ac:dyDescent="0.45">
      <c r="A9" s="1" t="s">
        <v>246</v>
      </c>
      <c r="C9" s="1" t="s">
        <v>208</v>
      </c>
      <c r="E9" s="4">
        <v>0</v>
      </c>
      <c r="F9" s="4"/>
      <c r="G9" s="4">
        <v>96438356160</v>
      </c>
    </row>
    <row r="10" spans="1:7" x14ac:dyDescent="0.45">
      <c r="A10" s="1" t="s">
        <v>137</v>
      </c>
      <c r="C10" s="1" t="s">
        <v>138</v>
      </c>
      <c r="E10" s="4">
        <v>0</v>
      </c>
      <c r="F10" s="4"/>
      <c r="G10" s="4">
        <v>4212</v>
      </c>
    </row>
    <row r="11" spans="1:7" x14ac:dyDescent="0.45">
      <c r="A11" s="1" t="s">
        <v>145</v>
      </c>
      <c r="C11" s="1" t="s">
        <v>147</v>
      </c>
      <c r="E11" s="4">
        <v>0</v>
      </c>
      <c r="F11" s="4"/>
      <c r="G11" s="4">
        <v>487276208</v>
      </c>
    </row>
    <row r="12" spans="1:7" x14ac:dyDescent="0.45">
      <c r="A12" s="1" t="s">
        <v>148</v>
      </c>
      <c r="C12" s="1" t="s">
        <v>149</v>
      </c>
      <c r="E12" s="4">
        <v>1039</v>
      </c>
      <c r="F12" s="4"/>
      <c r="G12" s="4">
        <v>12275</v>
      </c>
    </row>
    <row r="13" spans="1:7" x14ac:dyDescent="0.45">
      <c r="A13" s="1" t="s">
        <v>150</v>
      </c>
      <c r="C13" s="1" t="s">
        <v>151</v>
      </c>
      <c r="E13" s="4">
        <v>493</v>
      </c>
      <c r="F13" s="4"/>
      <c r="G13" s="4">
        <v>6312</v>
      </c>
    </row>
    <row r="14" spans="1:7" x14ac:dyDescent="0.45">
      <c r="A14" s="1" t="s">
        <v>154</v>
      </c>
      <c r="C14" s="1" t="s">
        <v>155</v>
      </c>
      <c r="E14" s="4">
        <v>0</v>
      </c>
      <c r="F14" s="4"/>
      <c r="G14" s="4">
        <v>-4233</v>
      </c>
    </row>
    <row r="15" spans="1:7" x14ac:dyDescent="0.45">
      <c r="A15" s="1" t="s">
        <v>157</v>
      </c>
      <c r="C15" s="1" t="s">
        <v>158</v>
      </c>
      <c r="E15" s="4">
        <v>0</v>
      </c>
      <c r="F15" s="4"/>
      <c r="G15" s="4">
        <v>6777</v>
      </c>
    </row>
    <row r="16" spans="1:7" x14ac:dyDescent="0.45">
      <c r="A16" s="1" t="s">
        <v>160</v>
      </c>
      <c r="C16" s="1" t="s">
        <v>161</v>
      </c>
      <c r="E16" s="4">
        <v>4510</v>
      </c>
      <c r="F16" s="4"/>
      <c r="G16" s="4">
        <v>128633</v>
      </c>
    </row>
    <row r="17" spans="1:7" x14ac:dyDescent="0.45">
      <c r="A17" s="1" t="s">
        <v>163</v>
      </c>
      <c r="C17" s="1" t="s">
        <v>164</v>
      </c>
      <c r="E17" s="4">
        <v>0</v>
      </c>
      <c r="F17" s="4"/>
      <c r="G17" s="4">
        <v>-60</v>
      </c>
    </row>
    <row r="18" spans="1:7" x14ac:dyDescent="0.45">
      <c r="A18" s="1" t="s">
        <v>193</v>
      </c>
      <c r="C18" s="1" t="s">
        <v>247</v>
      </c>
      <c r="E18" s="4">
        <v>0</v>
      </c>
      <c r="F18" s="4"/>
      <c r="G18" s="4">
        <v>103488903442</v>
      </c>
    </row>
    <row r="19" spans="1:7" x14ac:dyDescent="0.45">
      <c r="A19" s="1" t="s">
        <v>193</v>
      </c>
      <c r="C19" s="1" t="s">
        <v>248</v>
      </c>
      <c r="E19" s="4">
        <v>0</v>
      </c>
      <c r="F19" s="4"/>
      <c r="G19" s="4">
        <v>136463834699</v>
      </c>
    </row>
    <row r="20" spans="1:7" x14ac:dyDescent="0.45">
      <c r="A20" s="1" t="s">
        <v>166</v>
      </c>
      <c r="C20" s="1" t="s">
        <v>167</v>
      </c>
      <c r="E20" s="4">
        <v>0</v>
      </c>
      <c r="F20" s="4"/>
      <c r="G20" s="4">
        <v>7364</v>
      </c>
    </row>
    <row r="21" spans="1:7" x14ac:dyDescent="0.45">
      <c r="A21" s="1" t="s">
        <v>169</v>
      </c>
      <c r="C21" s="1" t="s">
        <v>170</v>
      </c>
      <c r="E21" s="4">
        <v>29208799</v>
      </c>
      <c r="F21" s="4"/>
      <c r="G21" s="4">
        <v>344040842</v>
      </c>
    </row>
    <row r="22" spans="1:7" x14ac:dyDescent="0.45">
      <c r="A22" s="1" t="s">
        <v>175</v>
      </c>
      <c r="C22" s="1" t="s">
        <v>176</v>
      </c>
      <c r="E22" s="4">
        <v>36775342439</v>
      </c>
      <c r="F22" s="4"/>
      <c r="G22" s="4">
        <v>215906849158</v>
      </c>
    </row>
    <row r="23" spans="1:7" x14ac:dyDescent="0.45">
      <c r="A23" s="1" t="s">
        <v>179</v>
      </c>
      <c r="C23" s="1" t="s">
        <v>180</v>
      </c>
      <c r="E23" s="4">
        <v>36775342439</v>
      </c>
      <c r="F23" s="4"/>
      <c r="G23" s="4">
        <v>215906849158</v>
      </c>
    </row>
    <row r="24" spans="1:7" x14ac:dyDescent="0.45">
      <c r="A24" s="1" t="s">
        <v>209</v>
      </c>
      <c r="C24" s="1" t="s">
        <v>249</v>
      </c>
      <c r="E24" s="4">
        <v>0</v>
      </c>
      <c r="F24" s="4"/>
      <c r="G24" s="4">
        <v>547945204</v>
      </c>
    </row>
    <row r="25" spans="1:7" x14ac:dyDescent="0.45">
      <c r="A25" s="1" t="s">
        <v>210</v>
      </c>
      <c r="C25" s="1" t="s">
        <v>250</v>
      </c>
      <c r="E25" s="4">
        <v>0</v>
      </c>
      <c r="F25" s="4"/>
      <c r="G25" s="4">
        <v>284931506</v>
      </c>
    </row>
    <row r="26" spans="1:7" x14ac:dyDescent="0.45">
      <c r="A26" s="1" t="s">
        <v>210</v>
      </c>
      <c r="C26" s="1" t="s">
        <v>251</v>
      </c>
      <c r="E26" s="4">
        <v>0</v>
      </c>
      <c r="F26" s="4"/>
      <c r="G26" s="4">
        <v>536986298</v>
      </c>
    </row>
    <row r="27" spans="1:7" x14ac:dyDescent="0.45">
      <c r="A27" s="1" t="s">
        <v>189</v>
      </c>
      <c r="C27" s="1" t="s">
        <v>252</v>
      </c>
      <c r="E27" s="4">
        <v>0</v>
      </c>
      <c r="F27" s="4"/>
      <c r="G27" s="4">
        <v>29716370999</v>
      </c>
    </row>
    <row r="28" spans="1:7" x14ac:dyDescent="0.45">
      <c r="A28" s="1" t="s">
        <v>181</v>
      </c>
      <c r="C28" s="1" t="s">
        <v>182</v>
      </c>
      <c r="E28" s="4">
        <v>6658630120</v>
      </c>
      <c r="F28" s="4"/>
      <c r="G28" s="4">
        <v>37589041000</v>
      </c>
    </row>
    <row r="29" spans="1:7" x14ac:dyDescent="0.45">
      <c r="A29" s="1" t="s">
        <v>184</v>
      </c>
      <c r="C29" s="1" t="s">
        <v>185</v>
      </c>
      <c r="E29" s="4">
        <v>13249315060</v>
      </c>
      <c r="F29" s="4"/>
      <c r="G29" s="4">
        <v>40175342440</v>
      </c>
    </row>
    <row r="30" spans="1:7" x14ac:dyDescent="0.45">
      <c r="A30" s="1" t="s">
        <v>154</v>
      </c>
      <c r="C30" s="1" t="s">
        <v>187</v>
      </c>
      <c r="E30" s="4">
        <v>25990739698</v>
      </c>
      <c r="F30" s="4"/>
      <c r="G30" s="4">
        <v>34374849278</v>
      </c>
    </row>
    <row r="31" spans="1:7" x14ac:dyDescent="0.45">
      <c r="A31" s="1" t="s">
        <v>189</v>
      </c>
      <c r="C31" s="1" t="s">
        <v>190</v>
      </c>
      <c r="E31" s="4">
        <v>5732876686</v>
      </c>
      <c r="F31" s="4"/>
      <c r="G31" s="4">
        <v>5732876686</v>
      </c>
    </row>
    <row r="32" spans="1:7" x14ac:dyDescent="0.45">
      <c r="A32" s="1" t="s">
        <v>191</v>
      </c>
      <c r="C32" s="1" t="s">
        <v>192</v>
      </c>
      <c r="E32" s="4">
        <v>57328767108</v>
      </c>
      <c r="F32" s="4"/>
      <c r="G32" s="4">
        <v>57328767108</v>
      </c>
    </row>
    <row r="33" spans="1:7" x14ac:dyDescent="0.45">
      <c r="A33" s="1" t="s">
        <v>193</v>
      </c>
      <c r="C33" s="1" t="s">
        <v>194</v>
      </c>
      <c r="E33" s="4">
        <v>51022602710</v>
      </c>
      <c r="F33" s="4"/>
      <c r="G33" s="4">
        <v>51022602710</v>
      </c>
    </row>
    <row r="34" spans="1:7" x14ac:dyDescent="0.45">
      <c r="A34" s="1" t="s">
        <v>195</v>
      </c>
      <c r="C34" s="1" t="s">
        <v>198</v>
      </c>
      <c r="E34" s="4">
        <v>3452054794</v>
      </c>
      <c r="F34" s="4"/>
      <c r="G34" s="4">
        <v>3452054794</v>
      </c>
    </row>
    <row r="35" spans="1:7" ht="19.5" thickBot="1" x14ac:dyDescent="0.5">
      <c r="E35" s="7">
        <f>SUM(E8:E34)</f>
        <v>260358584498</v>
      </c>
      <c r="F35" s="4"/>
      <c r="G35" s="7">
        <f>SUM(G8:G34)</f>
        <v>1644173792311</v>
      </c>
    </row>
    <row r="36" spans="1:7" ht="19.5" thickTop="1" x14ac:dyDescent="0.45">
      <c r="E36" s="2"/>
      <c r="G36" s="2"/>
    </row>
    <row r="37" spans="1:7" x14ac:dyDescent="0.45">
      <c r="E37" s="2"/>
      <c r="G37" s="2"/>
    </row>
    <row r="38" spans="1:7" x14ac:dyDescent="0.45">
      <c r="E38" s="2"/>
      <c r="G38" s="2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sqref="A1:XFD104857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7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199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7" t="s">
        <v>253</v>
      </c>
      <c r="C6" s="14" t="s">
        <v>201</v>
      </c>
      <c r="E6" s="14" t="s">
        <v>6</v>
      </c>
    </row>
    <row r="7" spans="1:5" x14ac:dyDescent="0.45">
      <c r="A7" s="1" t="s">
        <v>253</v>
      </c>
      <c r="C7" s="4">
        <v>38</v>
      </c>
      <c r="D7" s="4"/>
      <c r="E7" s="4">
        <v>-13369</v>
      </c>
    </row>
    <row r="8" spans="1:5" x14ac:dyDescent="0.45">
      <c r="A8" s="1" t="s">
        <v>254</v>
      </c>
      <c r="C8" s="4">
        <v>0</v>
      </c>
      <c r="D8" s="4"/>
      <c r="E8" s="4">
        <v>86561796</v>
      </c>
    </row>
    <row r="9" spans="1:5" x14ac:dyDescent="0.45">
      <c r="A9" s="1" t="s">
        <v>255</v>
      </c>
      <c r="C9" s="4">
        <v>1340344293</v>
      </c>
      <c r="D9" s="4"/>
      <c r="E9" s="4">
        <v>1779012588</v>
      </c>
    </row>
    <row r="10" spans="1:5" ht="19.5" thickBot="1" x14ac:dyDescent="0.5">
      <c r="A10" s="1" t="s">
        <v>208</v>
      </c>
      <c r="C10" s="7">
        <f>SUM(C7:C9)</f>
        <v>1340344331</v>
      </c>
      <c r="D10" s="4"/>
      <c r="E10" s="7">
        <f>SUM(E7:E9)</f>
        <v>1865561015</v>
      </c>
    </row>
    <row r="11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7"/>
  <sheetViews>
    <sheetView rightToLeft="1" view="pageBreakPreview" zoomScaleNormal="100" zoomScaleSheetLayoutView="100" workbookViewId="0">
      <selection sqref="A1:XFD104857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199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4" t="s">
        <v>203</v>
      </c>
      <c r="C6" s="14" t="s">
        <v>134</v>
      </c>
      <c r="E6" s="14" t="s">
        <v>240</v>
      </c>
      <c r="G6" s="14" t="s">
        <v>13</v>
      </c>
    </row>
    <row r="7" spans="1:7" x14ac:dyDescent="0.45">
      <c r="A7" s="1" t="s">
        <v>256</v>
      </c>
      <c r="C7" s="2">
        <v>31346098677</v>
      </c>
      <c r="E7" s="5">
        <v>2.75E-2</v>
      </c>
      <c r="G7" s="5">
        <v>5.0000000000000001E-4</v>
      </c>
    </row>
    <row r="8" spans="1:7" x14ac:dyDescent="0.45">
      <c r="A8" s="1" t="s">
        <v>257</v>
      </c>
      <c r="C8" s="2">
        <v>1025115714241</v>
      </c>
      <c r="E8" s="5">
        <v>0.89900000000000002</v>
      </c>
      <c r="G8" s="5">
        <v>1.6199999999999999E-2</v>
      </c>
    </row>
    <row r="9" spans="1:7" x14ac:dyDescent="0.45">
      <c r="A9" s="1" t="s">
        <v>258</v>
      </c>
      <c r="C9" s="2">
        <v>260358584498</v>
      </c>
      <c r="E9" s="5">
        <v>0.2283</v>
      </c>
      <c r="G9" s="5">
        <v>4.1000000000000003E-3</v>
      </c>
    </row>
    <row r="10" spans="1:7" ht="19.5" thickBot="1" x14ac:dyDescent="0.5">
      <c r="C10" s="11">
        <f>SUM(C7:C9)</f>
        <v>1316820397416</v>
      </c>
      <c r="E10" s="6">
        <f>SUM(E7:E9)</f>
        <v>1.1548</v>
      </c>
      <c r="G10" s="6">
        <f>SUM(G7:G9)</f>
        <v>2.0799999999999999E-2</v>
      </c>
    </row>
    <row r="11" spans="1:7" ht="19.5" thickTop="1" x14ac:dyDescent="0.45"/>
    <row r="12" spans="1:7" x14ac:dyDescent="0.45">
      <c r="C12" s="2"/>
    </row>
    <row r="13" spans="1:7" x14ac:dyDescent="0.45">
      <c r="C13" s="2"/>
    </row>
    <row r="14" spans="1:7" x14ac:dyDescent="0.45">
      <c r="C14" s="2"/>
    </row>
    <row r="15" spans="1:7" x14ac:dyDescent="0.45">
      <c r="C15" s="2"/>
    </row>
    <row r="16" spans="1:7" x14ac:dyDescent="0.45">
      <c r="C16" s="2"/>
    </row>
    <row r="17" spans="3:3" x14ac:dyDescent="0.45">
      <c r="C17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1"/>
  <sheetViews>
    <sheetView rightToLeft="1" view="pageBreakPreview" zoomScale="115" zoomScaleNormal="100" zoomScaleSheetLayoutView="115" workbookViewId="0">
      <selection sqref="A1:XFD1048576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6384" width="9.140625" style="1"/>
  </cols>
  <sheetData>
    <row r="2" spans="1:13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45">
      <c r="A7" s="14" t="s">
        <v>3</v>
      </c>
      <c r="C7" s="14" t="s">
        <v>21</v>
      </c>
      <c r="E7" s="14" t="s">
        <v>22</v>
      </c>
      <c r="G7" s="14" t="s">
        <v>23</v>
      </c>
      <c r="I7" s="14" t="s">
        <v>21</v>
      </c>
      <c r="K7" s="14" t="s">
        <v>22</v>
      </c>
      <c r="M7" s="14" t="s">
        <v>23</v>
      </c>
    </row>
    <row r="8" spans="1:13" x14ac:dyDescent="0.45">
      <c r="A8" s="1" t="s">
        <v>25</v>
      </c>
      <c r="C8" s="4">
        <v>59405940</v>
      </c>
      <c r="D8" s="4"/>
      <c r="E8" s="4">
        <v>19243</v>
      </c>
      <c r="F8" s="4"/>
      <c r="G8" s="3" t="s">
        <v>26</v>
      </c>
      <c r="I8" s="4">
        <v>59405940</v>
      </c>
      <c r="J8" s="4"/>
      <c r="K8" s="4">
        <v>19243</v>
      </c>
      <c r="M8" s="3" t="s">
        <v>26</v>
      </c>
    </row>
    <row r="9" spans="1:13" x14ac:dyDescent="0.45">
      <c r="A9" s="1" t="s">
        <v>27</v>
      </c>
      <c r="C9" s="4">
        <v>5487000</v>
      </c>
      <c r="D9" s="4"/>
      <c r="E9" s="4">
        <v>253239</v>
      </c>
      <c r="F9" s="4"/>
      <c r="G9" s="3" t="s">
        <v>28</v>
      </c>
      <c r="I9" s="4">
        <v>5487000</v>
      </c>
      <c r="J9" s="4"/>
      <c r="K9" s="4">
        <v>253239</v>
      </c>
      <c r="M9" s="3" t="s">
        <v>28</v>
      </c>
    </row>
    <row r="10" spans="1:13" ht="19.5" thickBot="1" x14ac:dyDescent="0.5">
      <c r="C10" s="7">
        <f>SUM(C8:C9)</f>
        <v>64892940</v>
      </c>
      <c r="D10" s="3"/>
      <c r="E10" s="7">
        <f>SUM(E8:E9)</f>
        <v>272482</v>
      </c>
      <c r="F10" s="3"/>
      <c r="G10" s="3"/>
      <c r="H10" s="3"/>
      <c r="I10" s="7">
        <f>SUM(I8:I9)</f>
        <v>64892940</v>
      </c>
      <c r="J10" s="4"/>
      <c r="K10" s="7">
        <f>SUM(K8:K9)</f>
        <v>272482</v>
      </c>
    </row>
    <row r="11" spans="1:13" ht="19.5" thickTop="1" x14ac:dyDescent="0.45"/>
  </sheetData>
  <mergeCells count="12">
    <mergeCell ref="A4:M4"/>
    <mergeCell ref="A3:M3"/>
    <mergeCell ref="A2:M2"/>
    <mergeCell ref="I7"/>
    <mergeCell ref="K7"/>
    <mergeCell ref="M7"/>
    <mergeCell ref="I6:M6"/>
    <mergeCell ref="A6:A7"/>
    <mergeCell ref="C7"/>
    <mergeCell ref="E7"/>
    <mergeCell ref="G7"/>
    <mergeCell ref="C6:H6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4"/>
  <sheetViews>
    <sheetView rightToLeft="1" view="pageBreakPreview" zoomScale="70" zoomScaleNormal="40" zoomScaleSheetLayoutView="70" workbookViewId="0">
      <selection sqref="A1:XFD1048576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1.8554687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21.140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5.28515625" style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6" spans="1:33" ht="30" x14ac:dyDescent="0.45">
      <c r="A6" s="14" t="s">
        <v>29</v>
      </c>
      <c r="B6" s="14" t="s">
        <v>29</v>
      </c>
      <c r="C6" s="14" t="s">
        <v>29</v>
      </c>
      <c r="D6" s="14" t="s">
        <v>29</v>
      </c>
      <c r="E6" s="14" t="s">
        <v>29</v>
      </c>
      <c r="F6" s="14" t="s">
        <v>29</v>
      </c>
      <c r="G6" s="14" t="s">
        <v>29</v>
      </c>
      <c r="H6" s="14" t="s">
        <v>29</v>
      </c>
      <c r="I6" s="14" t="s">
        <v>29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</row>
    <row r="7" spans="1:33" ht="30" x14ac:dyDescent="0.45">
      <c r="A7" s="13" t="s">
        <v>30</v>
      </c>
      <c r="C7" s="13" t="s">
        <v>31</v>
      </c>
      <c r="E7" s="13" t="s">
        <v>32</v>
      </c>
      <c r="G7" s="13" t="s">
        <v>33</v>
      </c>
      <c r="I7" s="13" t="s">
        <v>24</v>
      </c>
      <c r="K7" s="13" t="s">
        <v>7</v>
      </c>
      <c r="M7" s="13" t="s">
        <v>8</v>
      </c>
      <c r="O7" s="13" t="s">
        <v>9</v>
      </c>
      <c r="Q7" s="14" t="s">
        <v>10</v>
      </c>
      <c r="R7" s="14" t="s">
        <v>10</v>
      </c>
      <c r="S7" s="14" t="s">
        <v>10</v>
      </c>
      <c r="U7" s="14" t="s">
        <v>11</v>
      </c>
      <c r="V7" s="14" t="s">
        <v>11</v>
      </c>
      <c r="W7" s="14" t="s">
        <v>11</v>
      </c>
      <c r="Y7" s="13" t="s">
        <v>7</v>
      </c>
      <c r="AA7" s="13" t="s">
        <v>34</v>
      </c>
      <c r="AC7" s="13" t="s">
        <v>8</v>
      </c>
      <c r="AE7" s="13" t="s">
        <v>9</v>
      </c>
      <c r="AG7" s="15" t="s">
        <v>13</v>
      </c>
    </row>
    <row r="8" spans="1:33" ht="30" x14ac:dyDescent="0.45">
      <c r="A8" s="14" t="s">
        <v>30</v>
      </c>
      <c r="C8" s="14" t="s">
        <v>31</v>
      </c>
      <c r="E8" s="14" t="s">
        <v>32</v>
      </c>
      <c r="G8" s="14" t="s">
        <v>33</v>
      </c>
      <c r="I8" s="14" t="s">
        <v>24</v>
      </c>
      <c r="K8" s="14" t="s">
        <v>7</v>
      </c>
      <c r="M8" s="14" t="s">
        <v>8</v>
      </c>
      <c r="O8" s="14" t="s">
        <v>9</v>
      </c>
      <c r="Q8" s="14" t="s">
        <v>7</v>
      </c>
      <c r="S8" s="14" t="s">
        <v>8</v>
      </c>
      <c r="U8" s="14" t="s">
        <v>7</v>
      </c>
      <c r="W8" s="14" t="s">
        <v>14</v>
      </c>
      <c r="Y8" s="14" t="s">
        <v>7</v>
      </c>
      <c r="AA8" s="14" t="s">
        <v>34</v>
      </c>
      <c r="AC8" s="14" t="s">
        <v>8</v>
      </c>
      <c r="AE8" s="14" t="s">
        <v>9</v>
      </c>
      <c r="AG8" s="16" t="s">
        <v>13</v>
      </c>
    </row>
    <row r="9" spans="1:33" x14ac:dyDescent="0.45">
      <c r="A9" s="1" t="s">
        <v>35</v>
      </c>
      <c r="C9" s="1" t="s">
        <v>36</v>
      </c>
      <c r="E9" s="1" t="s">
        <v>37</v>
      </c>
      <c r="G9" s="4">
        <v>0</v>
      </c>
      <c r="H9" s="4"/>
      <c r="I9" s="4">
        <v>0</v>
      </c>
      <c r="J9" s="4"/>
      <c r="K9" s="4">
        <v>3490000</v>
      </c>
      <c r="L9" s="4"/>
      <c r="M9" s="4">
        <v>3503188710000</v>
      </c>
      <c r="N9" s="4"/>
      <c r="O9" s="4">
        <v>4279557829499</v>
      </c>
      <c r="P9" s="4"/>
      <c r="Q9" s="4">
        <v>0</v>
      </c>
      <c r="R9" s="4"/>
      <c r="S9" s="4">
        <v>0</v>
      </c>
      <c r="T9" s="4"/>
      <c r="U9" s="4">
        <v>0</v>
      </c>
      <c r="V9" s="4"/>
      <c r="W9" s="4">
        <v>0</v>
      </c>
      <c r="X9" s="4"/>
      <c r="Y9" s="4">
        <v>3490000</v>
      </c>
      <c r="Z9" s="4"/>
      <c r="AA9" s="4">
        <v>1237284</v>
      </c>
      <c r="AB9" s="4"/>
      <c r="AC9" s="4">
        <v>3503188710000</v>
      </c>
      <c r="AD9" s="4"/>
      <c r="AE9" s="4">
        <v>4314990522159</v>
      </c>
      <c r="AG9" s="5">
        <v>6.8099999999999994E-2</v>
      </c>
    </row>
    <row r="10" spans="1:33" x14ac:dyDescent="0.45">
      <c r="A10" s="1" t="s">
        <v>38</v>
      </c>
      <c r="C10" s="1" t="s">
        <v>39</v>
      </c>
      <c r="E10" s="1" t="s">
        <v>40</v>
      </c>
      <c r="G10" s="4">
        <v>0</v>
      </c>
      <c r="H10" s="4"/>
      <c r="I10" s="4">
        <v>0</v>
      </c>
      <c r="J10" s="4"/>
      <c r="K10" s="4">
        <v>3466000</v>
      </c>
      <c r="L10" s="4"/>
      <c r="M10" s="4">
        <v>2999947776000</v>
      </c>
      <c r="N10" s="4"/>
      <c r="O10" s="4">
        <v>3470639250964</v>
      </c>
      <c r="P10" s="4"/>
      <c r="Q10" s="4">
        <v>0</v>
      </c>
      <c r="R10" s="4"/>
      <c r="S10" s="4">
        <v>0</v>
      </c>
      <c r="T10" s="4"/>
      <c r="U10" s="4">
        <v>3466000</v>
      </c>
      <c r="V10" s="4"/>
      <c r="W10" s="4">
        <v>3513392536389</v>
      </c>
      <c r="X10" s="4"/>
      <c r="Y10" s="4">
        <v>0</v>
      </c>
      <c r="Z10" s="4"/>
      <c r="AA10" s="4">
        <v>0</v>
      </c>
      <c r="AB10" s="4"/>
      <c r="AC10" s="4">
        <v>0</v>
      </c>
      <c r="AD10" s="4"/>
      <c r="AE10" s="4">
        <v>0</v>
      </c>
      <c r="AG10" s="5">
        <v>0</v>
      </c>
    </row>
    <row r="11" spans="1:33" x14ac:dyDescent="0.45">
      <c r="A11" s="1" t="s">
        <v>41</v>
      </c>
      <c r="C11" s="1" t="s">
        <v>42</v>
      </c>
      <c r="E11" s="1" t="s">
        <v>43</v>
      </c>
      <c r="G11" s="4">
        <v>18</v>
      </c>
      <c r="H11" s="4"/>
      <c r="I11" s="4">
        <v>18</v>
      </c>
      <c r="J11" s="4"/>
      <c r="K11" s="4">
        <v>2495000</v>
      </c>
      <c r="L11" s="4"/>
      <c r="M11" s="4">
        <v>2495000000000</v>
      </c>
      <c r="N11" s="4"/>
      <c r="O11" s="4">
        <v>2519493259062</v>
      </c>
      <c r="P11" s="4"/>
      <c r="Q11" s="4">
        <v>0</v>
      </c>
      <c r="R11" s="4"/>
      <c r="S11" s="4">
        <v>0</v>
      </c>
      <c r="T11" s="4"/>
      <c r="U11" s="4">
        <v>0</v>
      </c>
      <c r="V11" s="4"/>
      <c r="W11" s="4">
        <v>0</v>
      </c>
      <c r="X11" s="4"/>
      <c r="Y11" s="4">
        <v>2495000</v>
      </c>
      <c r="Z11" s="4"/>
      <c r="AA11" s="4">
        <v>1010000</v>
      </c>
      <c r="AB11" s="4"/>
      <c r="AC11" s="4">
        <v>2495000000000</v>
      </c>
      <c r="AD11" s="4"/>
      <c r="AE11" s="4">
        <v>2519493259062</v>
      </c>
      <c r="AG11" s="5">
        <v>3.9699999999999999E-2</v>
      </c>
    </row>
    <row r="12" spans="1:33" x14ac:dyDescent="0.45">
      <c r="A12" s="1" t="s">
        <v>44</v>
      </c>
      <c r="C12" s="1" t="s">
        <v>45</v>
      </c>
      <c r="E12" s="1" t="s">
        <v>46</v>
      </c>
      <c r="G12" s="4">
        <v>18</v>
      </c>
      <c r="H12" s="4"/>
      <c r="I12" s="4">
        <v>18</v>
      </c>
      <c r="J12" s="4"/>
      <c r="K12" s="4">
        <v>36725</v>
      </c>
      <c r="L12" s="4"/>
      <c r="M12" s="4">
        <v>36725371332</v>
      </c>
      <c r="N12" s="4"/>
      <c r="O12" s="4">
        <v>36641969439</v>
      </c>
      <c r="P12" s="4"/>
      <c r="Q12" s="4">
        <v>0</v>
      </c>
      <c r="R12" s="4"/>
      <c r="S12" s="4">
        <v>0</v>
      </c>
      <c r="T12" s="4"/>
      <c r="U12" s="4">
        <v>36725</v>
      </c>
      <c r="V12" s="4"/>
      <c r="W12" s="4">
        <v>36718343595</v>
      </c>
      <c r="X12" s="4"/>
      <c r="Y12" s="4">
        <v>0</v>
      </c>
      <c r="Z12" s="4"/>
      <c r="AA12" s="4">
        <v>0</v>
      </c>
      <c r="AB12" s="4"/>
      <c r="AC12" s="4">
        <v>0</v>
      </c>
      <c r="AD12" s="4"/>
      <c r="AE12" s="4">
        <v>0</v>
      </c>
      <c r="AG12" s="5">
        <v>0</v>
      </c>
    </row>
    <row r="13" spans="1:33" x14ac:dyDescent="0.45">
      <c r="A13" s="1" t="s">
        <v>47</v>
      </c>
      <c r="C13" s="1" t="s">
        <v>48</v>
      </c>
      <c r="E13" s="1" t="s">
        <v>49</v>
      </c>
      <c r="G13" s="4">
        <v>0</v>
      </c>
      <c r="H13" s="4"/>
      <c r="I13" s="4">
        <v>0</v>
      </c>
      <c r="J13" s="4"/>
      <c r="K13" s="4">
        <v>166772</v>
      </c>
      <c r="L13" s="4"/>
      <c r="M13" s="4">
        <v>98316005177</v>
      </c>
      <c r="N13" s="4"/>
      <c r="O13" s="4">
        <v>150401078862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X13" s="4"/>
      <c r="Y13" s="4">
        <v>166772</v>
      </c>
      <c r="Z13" s="4"/>
      <c r="AA13" s="4">
        <v>924400</v>
      </c>
      <c r="AB13" s="4"/>
      <c r="AC13" s="4">
        <v>98316005177</v>
      </c>
      <c r="AD13" s="4"/>
      <c r="AE13" s="4">
        <v>154136094568</v>
      </c>
      <c r="AG13" s="5">
        <v>2.3999999999999998E-3</v>
      </c>
    </row>
    <row r="14" spans="1:33" x14ac:dyDescent="0.45">
      <c r="A14" s="1" t="s">
        <v>50</v>
      </c>
      <c r="C14" s="1" t="s">
        <v>51</v>
      </c>
      <c r="E14" s="1" t="s">
        <v>52</v>
      </c>
      <c r="G14" s="4">
        <v>0</v>
      </c>
      <c r="H14" s="4"/>
      <c r="I14" s="4">
        <v>0</v>
      </c>
      <c r="J14" s="4"/>
      <c r="K14" s="4">
        <v>156899</v>
      </c>
      <c r="L14" s="4"/>
      <c r="M14" s="4">
        <v>83637896726</v>
      </c>
      <c r="N14" s="4"/>
      <c r="O14" s="4">
        <v>109919202832</v>
      </c>
      <c r="P14" s="4"/>
      <c r="Q14" s="4">
        <v>0</v>
      </c>
      <c r="R14" s="4"/>
      <c r="S14" s="4">
        <v>0</v>
      </c>
      <c r="T14" s="4"/>
      <c r="U14" s="4">
        <v>0</v>
      </c>
      <c r="V14" s="4"/>
      <c r="W14" s="4">
        <v>0</v>
      </c>
      <c r="X14" s="4"/>
      <c r="Y14" s="4">
        <v>156899</v>
      </c>
      <c r="Z14" s="4"/>
      <c r="AA14" s="4">
        <v>722100</v>
      </c>
      <c r="AB14" s="4"/>
      <c r="AC14" s="4">
        <v>83637896726</v>
      </c>
      <c r="AD14" s="4"/>
      <c r="AE14" s="4">
        <v>113276232860</v>
      </c>
      <c r="AG14" s="5">
        <v>1.8E-3</v>
      </c>
    </row>
    <row r="15" spans="1:33" x14ac:dyDescent="0.45">
      <c r="A15" s="1" t="s">
        <v>53</v>
      </c>
      <c r="C15" s="1" t="s">
        <v>54</v>
      </c>
      <c r="E15" s="1" t="s">
        <v>55</v>
      </c>
      <c r="G15" s="4">
        <v>0</v>
      </c>
      <c r="H15" s="4"/>
      <c r="I15" s="4">
        <v>0</v>
      </c>
      <c r="J15" s="4"/>
      <c r="K15" s="4">
        <v>45170</v>
      </c>
      <c r="L15" s="4"/>
      <c r="M15" s="4">
        <v>28868798627</v>
      </c>
      <c r="N15" s="4"/>
      <c r="O15" s="4">
        <v>41594029715</v>
      </c>
      <c r="P15" s="4"/>
      <c r="Q15" s="4">
        <v>0</v>
      </c>
      <c r="R15" s="4"/>
      <c r="S15" s="4">
        <v>0</v>
      </c>
      <c r="T15" s="4"/>
      <c r="U15" s="4">
        <v>0</v>
      </c>
      <c r="V15" s="4"/>
      <c r="W15" s="4">
        <v>0</v>
      </c>
      <c r="X15" s="4"/>
      <c r="Y15" s="4">
        <v>45170</v>
      </c>
      <c r="Z15" s="4"/>
      <c r="AA15" s="4">
        <v>940000</v>
      </c>
      <c r="AB15" s="4"/>
      <c r="AC15" s="4">
        <v>28868798627</v>
      </c>
      <c r="AD15" s="4"/>
      <c r="AE15" s="4">
        <v>42452104161</v>
      </c>
      <c r="AG15" s="5">
        <v>6.9999999999999999E-4</v>
      </c>
    </row>
    <row r="16" spans="1:33" x14ac:dyDescent="0.45">
      <c r="A16" s="1" t="s">
        <v>56</v>
      </c>
      <c r="C16" s="1" t="s">
        <v>57</v>
      </c>
      <c r="E16" s="1" t="s">
        <v>58</v>
      </c>
      <c r="G16" s="4">
        <v>0</v>
      </c>
      <c r="H16" s="4"/>
      <c r="I16" s="4">
        <v>0</v>
      </c>
      <c r="J16" s="4"/>
      <c r="K16" s="4">
        <v>38458</v>
      </c>
      <c r="L16" s="4"/>
      <c r="M16" s="4">
        <v>25246565100</v>
      </c>
      <c r="N16" s="4"/>
      <c r="O16" s="4">
        <v>38046909167</v>
      </c>
      <c r="P16" s="4"/>
      <c r="Q16" s="4">
        <v>0</v>
      </c>
      <c r="R16" s="4"/>
      <c r="S16" s="4">
        <v>0</v>
      </c>
      <c r="T16" s="4"/>
      <c r="U16" s="4">
        <v>38458</v>
      </c>
      <c r="V16" s="4"/>
      <c r="W16" s="4">
        <v>38458000000</v>
      </c>
      <c r="X16" s="4"/>
      <c r="Y16" s="4">
        <v>0</v>
      </c>
      <c r="Z16" s="4"/>
      <c r="AA16" s="4">
        <v>0</v>
      </c>
      <c r="AB16" s="4"/>
      <c r="AC16" s="4">
        <v>0</v>
      </c>
      <c r="AD16" s="4"/>
      <c r="AE16" s="4">
        <v>0</v>
      </c>
      <c r="AG16" s="5">
        <v>0</v>
      </c>
    </row>
    <row r="17" spans="1:33" x14ac:dyDescent="0.45">
      <c r="A17" s="1" t="s">
        <v>59</v>
      </c>
      <c r="C17" s="1" t="s">
        <v>60</v>
      </c>
      <c r="E17" s="1" t="s">
        <v>61</v>
      </c>
      <c r="G17" s="4">
        <v>18</v>
      </c>
      <c r="H17" s="4"/>
      <c r="I17" s="4">
        <v>18</v>
      </c>
      <c r="J17" s="4"/>
      <c r="K17" s="4">
        <v>6498900</v>
      </c>
      <c r="L17" s="4"/>
      <c r="M17" s="4">
        <v>6498900000000</v>
      </c>
      <c r="N17" s="4"/>
      <c r="O17" s="4">
        <v>6627676515862</v>
      </c>
      <c r="P17" s="4"/>
      <c r="Q17" s="4">
        <v>0</v>
      </c>
      <c r="R17" s="4"/>
      <c r="S17" s="4">
        <v>0</v>
      </c>
      <c r="T17" s="4"/>
      <c r="U17" s="4">
        <v>0</v>
      </c>
      <c r="V17" s="4"/>
      <c r="W17" s="4">
        <v>0</v>
      </c>
      <c r="X17" s="4"/>
      <c r="Y17" s="4">
        <v>6498900</v>
      </c>
      <c r="Z17" s="4"/>
      <c r="AA17" s="4">
        <v>1020000</v>
      </c>
      <c r="AB17" s="4"/>
      <c r="AC17" s="4">
        <v>6498900000000</v>
      </c>
      <c r="AD17" s="4"/>
      <c r="AE17" s="4">
        <v>6627676515862</v>
      </c>
      <c r="AG17" s="5">
        <v>0.1045</v>
      </c>
    </row>
    <row r="18" spans="1:33" x14ac:dyDescent="0.45">
      <c r="A18" s="1" t="s">
        <v>62</v>
      </c>
      <c r="C18" s="1" t="s">
        <v>63</v>
      </c>
      <c r="E18" s="1" t="s">
        <v>64</v>
      </c>
      <c r="G18" s="4">
        <v>18</v>
      </c>
      <c r="H18" s="4"/>
      <c r="I18" s="4">
        <v>18</v>
      </c>
      <c r="J18" s="4"/>
      <c r="K18" s="4">
        <v>1508020</v>
      </c>
      <c r="L18" s="4"/>
      <c r="M18" s="4">
        <v>1508020000000</v>
      </c>
      <c r="N18" s="4"/>
      <c r="O18" s="4">
        <v>1522824138088</v>
      </c>
      <c r="P18" s="4"/>
      <c r="Q18" s="4">
        <v>0</v>
      </c>
      <c r="R18" s="4"/>
      <c r="S18" s="4">
        <v>0</v>
      </c>
      <c r="T18" s="4"/>
      <c r="U18" s="4">
        <v>1508020</v>
      </c>
      <c r="V18" s="4"/>
      <c r="W18" s="4">
        <v>1522863888090</v>
      </c>
      <c r="X18" s="4"/>
      <c r="Y18" s="4">
        <v>0</v>
      </c>
      <c r="Z18" s="4"/>
      <c r="AA18" s="4">
        <v>0</v>
      </c>
      <c r="AB18" s="4"/>
      <c r="AC18" s="4">
        <v>0</v>
      </c>
      <c r="AD18" s="4"/>
      <c r="AE18" s="4">
        <v>0</v>
      </c>
      <c r="AG18" s="5">
        <v>0</v>
      </c>
    </row>
    <row r="19" spans="1:33" x14ac:dyDescent="0.45">
      <c r="A19" s="1" t="s">
        <v>65</v>
      </c>
      <c r="C19" s="1" t="s">
        <v>66</v>
      </c>
      <c r="E19" s="1" t="s">
        <v>67</v>
      </c>
      <c r="G19" s="4">
        <v>18</v>
      </c>
      <c r="H19" s="4"/>
      <c r="I19" s="4">
        <v>18</v>
      </c>
      <c r="J19" s="4"/>
      <c r="K19" s="4">
        <v>1999000</v>
      </c>
      <c r="L19" s="4"/>
      <c r="M19" s="4">
        <v>1999000000000</v>
      </c>
      <c r="N19" s="4"/>
      <c r="O19" s="4">
        <v>1978851168205</v>
      </c>
      <c r="P19" s="4"/>
      <c r="Q19" s="4">
        <v>0</v>
      </c>
      <c r="R19" s="4"/>
      <c r="S19" s="4">
        <v>0</v>
      </c>
      <c r="T19" s="4"/>
      <c r="U19" s="4">
        <v>1000</v>
      </c>
      <c r="V19" s="4"/>
      <c r="W19" s="4">
        <v>999818750</v>
      </c>
      <c r="X19" s="4"/>
      <c r="Y19" s="4">
        <v>1998000</v>
      </c>
      <c r="Z19" s="4"/>
      <c r="AA19" s="4">
        <v>1000000</v>
      </c>
      <c r="AB19" s="4"/>
      <c r="AC19" s="4">
        <v>1998000000000</v>
      </c>
      <c r="AD19" s="4"/>
      <c r="AE19" s="4">
        <v>1997637862500</v>
      </c>
      <c r="AG19" s="5">
        <v>3.15E-2</v>
      </c>
    </row>
    <row r="20" spans="1:33" x14ac:dyDescent="0.45">
      <c r="A20" s="1" t="s">
        <v>68</v>
      </c>
      <c r="C20" s="1" t="s">
        <v>69</v>
      </c>
      <c r="E20" s="1" t="s">
        <v>70</v>
      </c>
      <c r="G20" s="4">
        <v>18</v>
      </c>
      <c r="H20" s="4"/>
      <c r="I20" s="4">
        <v>18</v>
      </c>
      <c r="J20" s="4"/>
      <c r="K20" s="4">
        <v>2597880</v>
      </c>
      <c r="L20" s="4"/>
      <c r="M20" s="4">
        <v>2597880000000</v>
      </c>
      <c r="N20" s="4"/>
      <c r="O20" s="4">
        <v>2597409134250</v>
      </c>
      <c r="P20" s="4"/>
      <c r="Q20" s="4">
        <v>0</v>
      </c>
      <c r="R20" s="4"/>
      <c r="S20" s="4">
        <v>0</v>
      </c>
      <c r="T20" s="4"/>
      <c r="U20" s="4">
        <v>2597880</v>
      </c>
      <c r="V20" s="4"/>
      <c r="W20" s="4">
        <v>2597465866250</v>
      </c>
      <c r="X20" s="4"/>
      <c r="Y20" s="4">
        <v>0</v>
      </c>
      <c r="Z20" s="4"/>
      <c r="AA20" s="4">
        <v>0</v>
      </c>
      <c r="AB20" s="4"/>
      <c r="AC20" s="4">
        <v>0</v>
      </c>
      <c r="AD20" s="4"/>
      <c r="AE20" s="4">
        <v>0</v>
      </c>
      <c r="AG20" s="5">
        <v>0</v>
      </c>
    </row>
    <row r="21" spans="1:33" x14ac:dyDescent="0.45">
      <c r="A21" s="1" t="s">
        <v>71</v>
      </c>
      <c r="C21" s="1" t="s">
        <v>72</v>
      </c>
      <c r="E21" s="1" t="s">
        <v>73</v>
      </c>
      <c r="G21" s="4">
        <v>18.5</v>
      </c>
      <c r="H21" s="4"/>
      <c r="I21" s="4">
        <v>18.5</v>
      </c>
      <c r="J21" s="4"/>
      <c r="K21" s="4">
        <v>100</v>
      </c>
      <c r="L21" s="4"/>
      <c r="M21" s="4">
        <v>103528759</v>
      </c>
      <c r="N21" s="4"/>
      <c r="O21" s="4">
        <v>100981693</v>
      </c>
      <c r="P21" s="4"/>
      <c r="Q21" s="4">
        <v>0</v>
      </c>
      <c r="R21" s="4"/>
      <c r="S21" s="4">
        <v>0</v>
      </c>
      <c r="T21" s="4"/>
      <c r="U21" s="4">
        <v>0</v>
      </c>
      <c r="V21" s="4"/>
      <c r="W21" s="4">
        <v>0</v>
      </c>
      <c r="X21" s="4"/>
      <c r="Y21" s="4">
        <v>100</v>
      </c>
      <c r="Z21" s="4"/>
      <c r="AA21" s="4">
        <v>1010000</v>
      </c>
      <c r="AB21" s="4"/>
      <c r="AC21" s="4">
        <v>103528759</v>
      </c>
      <c r="AD21" s="4"/>
      <c r="AE21" s="4">
        <v>100981693</v>
      </c>
      <c r="AG21" s="5">
        <v>0</v>
      </c>
    </row>
    <row r="22" spans="1:33" x14ac:dyDescent="0.45">
      <c r="A22" s="1" t="s">
        <v>74</v>
      </c>
      <c r="C22" s="1" t="s">
        <v>75</v>
      </c>
      <c r="E22" s="1" t="s">
        <v>76</v>
      </c>
      <c r="G22" s="4">
        <v>18</v>
      </c>
      <c r="H22" s="4"/>
      <c r="I22" s="4">
        <v>18</v>
      </c>
      <c r="J22" s="4"/>
      <c r="K22" s="4">
        <v>995000</v>
      </c>
      <c r="L22" s="4"/>
      <c r="M22" s="4">
        <v>995000000000</v>
      </c>
      <c r="N22" s="4"/>
      <c r="O22" s="4">
        <v>1004767852812</v>
      </c>
      <c r="P22" s="4"/>
      <c r="Q22" s="4">
        <v>0</v>
      </c>
      <c r="R22" s="4"/>
      <c r="S22" s="4">
        <v>0</v>
      </c>
      <c r="T22" s="4"/>
      <c r="U22" s="4">
        <v>0</v>
      </c>
      <c r="V22" s="4"/>
      <c r="W22" s="4">
        <v>0</v>
      </c>
      <c r="X22" s="4"/>
      <c r="Y22" s="4">
        <v>995000</v>
      </c>
      <c r="Z22" s="4"/>
      <c r="AA22" s="4">
        <v>1010000</v>
      </c>
      <c r="AB22" s="4"/>
      <c r="AC22" s="4">
        <v>995000000000</v>
      </c>
      <c r="AD22" s="4"/>
      <c r="AE22" s="4">
        <v>1004767852812</v>
      </c>
      <c r="AG22" s="5">
        <v>1.5800000000000002E-2</v>
      </c>
    </row>
    <row r="23" spans="1:33" x14ac:dyDescent="0.45">
      <c r="A23" s="1" t="s">
        <v>77</v>
      </c>
      <c r="C23" s="1" t="s">
        <v>78</v>
      </c>
      <c r="E23" s="1" t="s">
        <v>79</v>
      </c>
      <c r="G23" s="4">
        <v>18</v>
      </c>
      <c r="H23" s="4"/>
      <c r="I23" s="4">
        <v>18</v>
      </c>
      <c r="J23" s="4"/>
      <c r="K23" s="4">
        <v>2495000</v>
      </c>
      <c r="L23" s="4"/>
      <c r="M23" s="4">
        <v>2495000000000</v>
      </c>
      <c r="N23" s="4"/>
      <c r="O23" s="4">
        <v>2519493259062</v>
      </c>
      <c r="P23" s="4"/>
      <c r="Q23" s="4">
        <v>0</v>
      </c>
      <c r="R23" s="4"/>
      <c r="S23" s="4">
        <v>0</v>
      </c>
      <c r="T23" s="4"/>
      <c r="U23" s="4">
        <v>0</v>
      </c>
      <c r="V23" s="4"/>
      <c r="W23" s="4">
        <v>0</v>
      </c>
      <c r="X23" s="4"/>
      <c r="Y23" s="4">
        <v>2495000</v>
      </c>
      <c r="Z23" s="4"/>
      <c r="AA23" s="4">
        <v>1010000</v>
      </c>
      <c r="AB23" s="4"/>
      <c r="AC23" s="4">
        <v>2495000000000</v>
      </c>
      <c r="AD23" s="4"/>
      <c r="AE23" s="4">
        <v>2519493259062</v>
      </c>
      <c r="AG23" s="5">
        <v>3.9699999999999999E-2</v>
      </c>
    </row>
    <row r="24" spans="1:33" x14ac:dyDescent="0.45">
      <c r="A24" s="1" t="s">
        <v>80</v>
      </c>
      <c r="C24" s="1" t="s">
        <v>81</v>
      </c>
      <c r="E24" s="1" t="s">
        <v>82</v>
      </c>
      <c r="G24" s="4">
        <v>17</v>
      </c>
      <c r="H24" s="4"/>
      <c r="I24" s="4">
        <v>17</v>
      </c>
      <c r="J24" s="4"/>
      <c r="K24" s="4">
        <v>263000</v>
      </c>
      <c r="L24" s="4"/>
      <c r="M24" s="4">
        <v>241729291202</v>
      </c>
      <c r="N24" s="4"/>
      <c r="O24" s="4">
        <v>249860197629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X24" s="4"/>
      <c r="Y24" s="4">
        <v>263000</v>
      </c>
      <c r="Z24" s="4"/>
      <c r="AA24" s="4">
        <v>967570</v>
      </c>
      <c r="AB24" s="4"/>
      <c r="AC24" s="4">
        <v>241729291202</v>
      </c>
      <c r="AD24" s="4"/>
      <c r="AE24" s="4">
        <v>254424787147</v>
      </c>
      <c r="AG24" s="5">
        <v>4.0000000000000001E-3</v>
      </c>
    </row>
    <row r="25" spans="1:33" x14ac:dyDescent="0.45">
      <c r="A25" s="1" t="s">
        <v>83</v>
      </c>
      <c r="C25" s="1" t="s">
        <v>84</v>
      </c>
      <c r="E25" s="1" t="s">
        <v>85</v>
      </c>
      <c r="G25" s="4">
        <v>18</v>
      </c>
      <c r="H25" s="4"/>
      <c r="I25" s="4">
        <v>18</v>
      </c>
      <c r="J25" s="4"/>
      <c r="K25" s="4">
        <v>1348600</v>
      </c>
      <c r="L25" s="4"/>
      <c r="M25" s="4">
        <v>1320935910630</v>
      </c>
      <c r="N25" s="4"/>
      <c r="O25" s="4">
        <v>1348045444469</v>
      </c>
      <c r="P25" s="4"/>
      <c r="Q25" s="4">
        <v>0</v>
      </c>
      <c r="R25" s="4"/>
      <c r="S25" s="4">
        <v>0</v>
      </c>
      <c r="T25" s="4"/>
      <c r="U25" s="4">
        <v>1348600</v>
      </c>
      <c r="V25" s="4"/>
      <c r="W25" s="4">
        <v>1348600000000</v>
      </c>
      <c r="X25" s="4"/>
      <c r="Y25" s="4">
        <v>0</v>
      </c>
      <c r="Z25" s="4"/>
      <c r="AA25" s="4">
        <v>0</v>
      </c>
      <c r="AB25" s="4"/>
      <c r="AC25" s="4">
        <v>0</v>
      </c>
      <c r="AD25" s="4"/>
      <c r="AE25" s="4">
        <v>0</v>
      </c>
      <c r="AG25" s="5">
        <v>0</v>
      </c>
    </row>
    <row r="26" spans="1:33" x14ac:dyDescent="0.45">
      <c r="A26" s="1" t="s">
        <v>86</v>
      </c>
      <c r="C26" s="1" t="s">
        <v>87</v>
      </c>
      <c r="E26" s="1" t="s">
        <v>88</v>
      </c>
      <c r="G26" s="4">
        <v>18</v>
      </c>
      <c r="H26" s="4"/>
      <c r="I26" s="4">
        <v>18</v>
      </c>
      <c r="J26" s="4"/>
      <c r="K26" s="4">
        <v>2095500</v>
      </c>
      <c r="L26" s="4"/>
      <c r="M26" s="4">
        <v>1990494495000</v>
      </c>
      <c r="N26" s="4"/>
      <c r="O26" s="4">
        <v>2081082885347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X26" s="4"/>
      <c r="Y26" s="4">
        <v>2095500</v>
      </c>
      <c r="Z26" s="4"/>
      <c r="AA26" s="4">
        <v>947500</v>
      </c>
      <c r="AB26" s="4"/>
      <c r="AC26" s="4">
        <v>1990494495000</v>
      </c>
      <c r="AD26" s="4"/>
      <c r="AE26" s="4">
        <v>1985126380617</v>
      </c>
      <c r="AG26" s="5">
        <v>3.1300000000000001E-2</v>
      </c>
    </row>
    <row r="27" spans="1:33" x14ac:dyDescent="0.45">
      <c r="A27" s="1" t="s">
        <v>89</v>
      </c>
      <c r="C27" s="1" t="s">
        <v>90</v>
      </c>
      <c r="E27" s="1" t="s">
        <v>91</v>
      </c>
      <c r="G27" s="4">
        <v>18</v>
      </c>
      <c r="H27" s="4"/>
      <c r="I27" s="4">
        <v>18</v>
      </c>
      <c r="J27" s="4"/>
      <c r="K27" s="4">
        <v>1000000</v>
      </c>
      <c r="L27" s="4"/>
      <c r="M27" s="4">
        <v>1000000000000</v>
      </c>
      <c r="N27" s="4"/>
      <c r="O27" s="4">
        <v>999818750000</v>
      </c>
      <c r="P27" s="4"/>
      <c r="Q27" s="4">
        <v>0</v>
      </c>
      <c r="R27" s="4"/>
      <c r="S27" s="4">
        <v>0</v>
      </c>
      <c r="T27" s="4"/>
      <c r="U27" s="4">
        <v>0</v>
      </c>
      <c r="V27" s="4"/>
      <c r="W27" s="4">
        <v>0</v>
      </c>
      <c r="X27" s="4"/>
      <c r="Y27" s="4">
        <v>1000000</v>
      </c>
      <c r="Z27" s="4"/>
      <c r="AA27" s="4">
        <v>1000000</v>
      </c>
      <c r="AB27" s="4"/>
      <c r="AC27" s="4">
        <v>1000000000000</v>
      </c>
      <c r="AD27" s="4"/>
      <c r="AE27" s="4">
        <v>999818750000</v>
      </c>
      <c r="AG27" s="5">
        <v>1.5800000000000002E-2</v>
      </c>
    </row>
    <row r="28" spans="1:33" x14ac:dyDescent="0.45">
      <c r="A28" s="1" t="s">
        <v>92</v>
      </c>
      <c r="C28" s="1" t="s">
        <v>93</v>
      </c>
      <c r="E28" s="1" t="s">
        <v>94</v>
      </c>
      <c r="G28" s="4">
        <v>17</v>
      </c>
      <c r="H28" s="4"/>
      <c r="I28" s="4">
        <v>17</v>
      </c>
      <c r="J28" s="4"/>
      <c r="K28" s="4">
        <v>591900</v>
      </c>
      <c r="L28" s="4"/>
      <c r="M28" s="4">
        <v>554418752555</v>
      </c>
      <c r="N28" s="4"/>
      <c r="O28" s="4">
        <v>579956863762</v>
      </c>
      <c r="P28" s="4"/>
      <c r="Q28" s="4">
        <v>0</v>
      </c>
      <c r="R28" s="4"/>
      <c r="S28" s="4">
        <v>0</v>
      </c>
      <c r="T28" s="4"/>
      <c r="U28" s="4">
        <v>0</v>
      </c>
      <c r="V28" s="4"/>
      <c r="W28" s="4">
        <v>0</v>
      </c>
      <c r="X28" s="4"/>
      <c r="Y28" s="4">
        <v>591900</v>
      </c>
      <c r="Z28" s="4"/>
      <c r="AA28" s="4">
        <v>992600</v>
      </c>
      <c r="AB28" s="4"/>
      <c r="AC28" s="4">
        <v>554418752555</v>
      </c>
      <c r="AD28" s="4"/>
      <c r="AE28" s="4">
        <v>587413452010</v>
      </c>
      <c r="AG28" s="5">
        <v>9.2999999999999992E-3</v>
      </c>
    </row>
    <row r="29" spans="1:33" x14ac:dyDescent="0.45">
      <c r="A29" s="1" t="s">
        <v>95</v>
      </c>
      <c r="C29" s="1" t="s">
        <v>96</v>
      </c>
      <c r="E29" s="1" t="s">
        <v>97</v>
      </c>
      <c r="G29" s="4">
        <v>18</v>
      </c>
      <c r="H29" s="4"/>
      <c r="I29" s="4">
        <v>18</v>
      </c>
      <c r="J29" s="4"/>
      <c r="K29" s="4">
        <v>4100</v>
      </c>
      <c r="L29" s="4"/>
      <c r="M29" s="4">
        <v>3775684218</v>
      </c>
      <c r="N29" s="4"/>
      <c r="O29" s="4">
        <v>3832805178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X29" s="4"/>
      <c r="Y29" s="4">
        <v>4100</v>
      </c>
      <c r="Z29" s="4"/>
      <c r="AA29" s="4">
        <v>970000</v>
      </c>
      <c r="AB29" s="4"/>
      <c r="AC29" s="4">
        <v>3775684218</v>
      </c>
      <c r="AD29" s="4"/>
      <c r="AE29" s="4">
        <v>3976279168</v>
      </c>
      <c r="AG29" s="5">
        <v>1E-4</v>
      </c>
    </row>
    <row r="30" spans="1:33" x14ac:dyDescent="0.45">
      <c r="A30" s="1" t="s">
        <v>98</v>
      </c>
      <c r="C30" s="1" t="s">
        <v>99</v>
      </c>
      <c r="E30" s="1" t="s">
        <v>100</v>
      </c>
      <c r="G30" s="4">
        <v>16</v>
      </c>
      <c r="H30" s="4"/>
      <c r="I30" s="4">
        <v>16</v>
      </c>
      <c r="J30" s="4"/>
      <c r="K30" s="4">
        <v>241900</v>
      </c>
      <c r="L30" s="4"/>
      <c r="M30" s="4">
        <v>235900609768</v>
      </c>
      <c r="N30" s="4"/>
      <c r="O30" s="4">
        <v>241856155625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X30" s="4"/>
      <c r="Y30" s="4">
        <v>241900</v>
      </c>
      <c r="Z30" s="4"/>
      <c r="AA30" s="4">
        <v>1015000</v>
      </c>
      <c r="AB30" s="4"/>
      <c r="AC30" s="4">
        <v>235900609768</v>
      </c>
      <c r="AD30" s="4"/>
      <c r="AE30" s="4">
        <v>245483997959</v>
      </c>
      <c r="AG30" s="5">
        <v>3.8999999999999998E-3</v>
      </c>
    </row>
    <row r="31" spans="1:33" x14ac:dyDescent="0.45">
      <c r="A31" s="1" t="s">
        <v>101</v>
      </c>
      <c r="C31" s="1" t="s">
        <v>102</v>
      </c>
      <c r="E31" s="1" t="s">
        <v>103</v>
      </c>
      <c r="G31" s="4">
        <v>17</v>
      </c>
      <c r="H31" s="4"/>
      <c r="I31" s="4">
        <v>17</v>
      </c>
      <c r="J31" s="4"/>
      <c r="K31" s="4">
        <v>2990310</v>
      </c>
      <c r="L31" s="4"/>
      <c r="M31" s="4">
        <v>2752490645700</v>
      </c>
      <c r="N31" s="4"/>
      <c r="O31" s="4">
        <v>2953570885060</v>
      </c>
      <c r="P31" s="4"/>
      <c r="Q31" s="4">
        <v>0</v>
      </c>
      <c r="R31" s="4"/>
      <c r="S31" s="4">
        <v>0</v>
      </c>
      <c r="T31" s="4"/>
      <c r="U31" s="4">
        <v>10000</v>
      </c>
      <c r="V31" s="4"/>
      <c r="W31" s="4">
        <v>9280817548</v>
      </c>
      <c r="X31" s="4"/>
      <c r="Y31" s="4">
        <v>2980310</v>
      </c>
      <c r="Z31" s="4"/>
      <c r="AA31" s="4">
        <v>971820</v>
      </c>
      <c r="AB31" s="4"/>
      <c r="AC31" s="4">
        <v>2743285945700</v>
      </c>
      <c r="AD31" s="4"/>
      <c r="AE31" s="4">
        <v>2895799905318</v>
      </c>
      <c r="AG31" s="5">
        <v>4.5699999999999998E-2</v>
      </c>
    </row>
    <row r="32" spans="1:33" x14ac:dyDescent="0.45">
      <c r="A32" s="1" t="s">
        <v>104</v>
      </c>
      <c r="C32" s="1" t="s">
        <v>105</v>
      </c>
      <c r="E32" s="1" t="s">
        <v>106</v>
      </c>
      <c r="G32" s="4">
        <v>18</v>
      </c>
      <c r="H32" s="4"/>
      <c r="I32" s="4">
        <v>18</v>
      </c>
      <c r="J32" s="4"/>
      <c r="K32" s="4">
        <v>495000</v>
      </c>
      <c r="L32" s="4"/>
      <c r="M32" s="4">
        <v>495000000000</v>
      </c>
      <c r="N32" s="4"/>
      <c r="O32" s="4">
        <v>499859384062</v>
      </c>
      <c r="P32" s="4"/>
      <c r="Q32" s="4">
        <v>0</v>
      </c>
      <c r="R32" s="4"/>
      <c r="S32" s="4">
        <v>0</v>
      </c>
      <c r="T32" s="4"/>
      <c r="U32" s="4">
        <v>495000</v>
      </c>
      <c r="V32" s="4"/>
      <c r="W32" s="4">
        <v>499930000000</v>
      </c>
      <c r="X32" s="4"/>
      <c r="Y32" s="4">
        <v>0</v>
      </c>
      <c r="Z32" s="4"/>
      <c r="AA32" s="4">
        <v>0</v>
      </c>
      <c r="AB32" s="4"/>
      <c r="AC32" s="4">
        <v>0</v>
      </c>
      <c r="AD32" s="4"/>
      <c r="AE32" s="4">
        <v>0</v>
      </c>
      <c r="AG32" s="5">
        <v>0</v>
      </c>
    </row>
    <row r="33" spans="1:33" x14ac:dyDescent="0.45">
      <c r="A33" s="1" t="s">
        <v>107</v>
      </c>
      <c r="C33" s="1" t="s">
        <v>108</v>
      </c>
      <c r="E33" s="1" t="s">
        <v>109</v>
      </c>
      <c r="G33" s="4">
        <v>18</v>
      </c>
      <c r="H33" s="4"/>
      <c r="I33" s="4">
        <v>18</v>
      </c>
      <c r="J33" s="4"/>
      <c r="K33" s="4">
        <v>998998</v>
      </c>
      <c r="L33" s="4"/>
      <c r="M33" s="4">
        <v>949068080000</v>
      </c>
      <c r="N33" s="4"/>
      <c r="O33" s="4">
        <v>1008805100928</v>
      </c>
      <c r="P33" s="4"/>
      <c r="Q33" s="4">
        <v>0</v>
      </c>
      <c r="R33" s="4"/>
      <c r="S33" s="4">
        <v>0</v>
      </c>
      <c r="T33" s="4"/>
      <c r="U33" s="4">
        <v>0</v>
      </c>
      <c r="V33" s="4"/>
      <c r="W33" s="4">
        <v>0</v>
      </c>
      <c r="X33" s="4"/>
      <c r="Y33" s="4">
        <v>998998</v>
      </c>
      <c r="Z33" s="4"/>
      <c r="AA33" s="4">
        <v>1010000</v>
      </c>
      <c r="AB33" s="4"/>
      <c r="AC33" s="4">
        <v>949068080000</v>
      </c>
      <c r="AD33" s="4"/>
      <c r="AE33" s="4">
        <v>1008805100928</v>
      </c>
      <c r="AG33" s="5">
        <v>1.5900000000000001E-2</v>
      </c>
    </row>
    <row r="34" spans="1:33" x14ac:dyDescent="0.45">
      <c r="A34" s="1" t="s">
        <v>110</v>
      </c>
      <c r="C34" s="1" t="s">
        <v>111</v>
      </c>
      <c r="E34" s="1" t="s">
        <v>112</v>
      </c>
      <c r="G34" s="4">
        <v>18</v>
      </c>
      <c r="H34" s="4"/>
      <c r="I34" s="4">
        <v>18</v>
      </c>
      <c r="J34" s="4"/>
      <c r="K34" s="4">
        <v>2999000</v>
      </c>
      <c r="L34" s="4"/>
      <c r="M34" s="4">
        <v>2999020011452</v>
      </c>
      <c r="N34" s="4"/>
      <c r="O34" s="4">
        <v>3028440995562</v>
      </c>
      <c r="P34" s="4"/>
      <c r="Q34" s="4">
        <v>0</v>
      </c>
      <c r="R34" s="4"/>
      <c r="S34" s="4">
        <v>0</v>
      </c>
      <c r="T34" s="4"/>
      <c r="U34" s="4">
        <v>0</v>
      </c>
      <c r="V34" s="4"/>
      <c r="W34" s="4">
        <v>0</v>
      </c>
      <c r="X34" s="4"/>
      <c r="Y34" s="4">
        <v>2999000</v>
      </c>
      <c r="Z34" s="4"/>
      <c r="AA34" s="4">
        <v>1010000</v>
      </c>
      <c r="AB34" s="4"/>
      <c r="AC34" s="4">
        <v>2999020011452</v>
      </c>
      <c r="AD34" s="4"/>
      <c r="AE34" s="4">
        <v>3028440995562</v>
      </c>
      <c r="AG34" s="5">
        <v>4.7800000000000002E-2</v>
      </c>
    </row>
    <row r="35" spans="1:33" x14ac:dyDescent="0.45">
      <c r="A35" s="1" t="s">
        <v>113</v>
      </c>
      <c r="C35" s="1" t="s">
        <v>114</v>
      </c>
      <c r="E35" s="1" t="s">
        <v>115</v>
      </c>
      <c r="G35" s="4">
        <v>18</v>
      </c>
      <c r="H35" s="4"/>
      <c r="I35" s="4">
        <v>18</v>
      </c>
      <c r="J35" s="4"/>
      <c r="K35" s="4">
        <v>1993059</v>
      </c>
      <c r="L35" s="4"/>
      <c r="M35" s="4">
        <v>1993060211092</v>
      </c>
      <c r="N35" s="4"/>
      <c r="O35" s="4">
        <v>2012624735636</v>
      </c>
      <c r="P35" s="4"/>
      <c r="Q35" s="4">
        <v>0</v>
      </c>
      <c r="R35" s="4"/>
      <c r="S35" s="4">
        <v>0</v>
      </c>
      <c r="T35" s="4"/>
      <c r="U35" s="4">
        <v>0</v>
      </c>
      <c r="V35" s="4"/>
      <c r="W35" s="4">
        <v>0</v>
      </c>
      <c r="X35" s="4"/>
      <c r="Y35" s="4">
        <v>1993059</v>
      </c>
      <c r="Z35" s="4"/>
      <c r="AA35" s="4">
        <v>1010000</v>
      </c>
      <c r="AB35" s="4"/>
      <c r="AC35" s="4">
        <v>1993060211092</v>
      </c>
      <c r="AD35" s="4"/>
      <c r="AE35" s="4">
        <v>2012624735636</v>
      </c>
      <c r="AG35" s="5">
        <v>3.1699999999999999E-2</v>
      </c>
    </row>
    <row r="36" spans="1:33" x14ac:dyDescent="0.45">
      <c r="A36" s="1" t="s">
        <v>116</v>
      </c>
      <c r="C36" s="1" t="s">
        <v>114</v>
      </c>
      <c r="E36" s="1" t="s">
        <v>115</v>
      </c>
      <c r="G36" s="4">
        <v>18</v>
      </c>
      <c r="H36" s="4"/>
      <c r="I36" s="4">
        <v>18</v>
      </c>
      <c r="J36" s="4"/>
      <c r="K36" s="4">
        <v>1999000</v>
      </c>
      <c r="L36" s="4"/>
      <c r="M36" s="4">
        <v>1999000000000</v>
      </c>
      <c r="N36" s="4"/>
      <c r="O36" s="4">
        <f>1998637681250-1</f>
        <v>1998637681249</v>
      </c>
      <c r="P36" s="4"/>
      <c r="Q36" s="4">
        <v>0</v>
      </c>
      <c r="R36" s="4"/>
      <c r="S36" s="4">
        <v>0</v>
      </c>
      <c r="T36" s="4"/>
      <c r="U36" s="4">
        <v>0</v>
      </c>
      <c r="V36" s="4"/>
      <c r="W36" s="4">
        <v>0</v>
      </c>
      <c r="X36" s="4"/>
      <c r="Y36" s="4">
        <v>1999000</v>
      </c>
      <c r="Z36" s="4"/>
      <c r="AA36" s="4">
        <v>1000000</v>
      </c>
      <c r="AB36" s="4"/>
      <c r="AC36" s="4">
        <v>1999000000000</v>
      </c>
      <c r="AD36" s="4"/>
      <c r="AE36" s="4">
        <v>1998637681250</v>
      </c>
      <c r="AG36" s="5">
        <v>3.15E-2</v>
      </c>
    </row>
    <row r="37" spans="1:33" x14ac:dyDescent="0.45">
      <c r="A37" s="1" t="s">
        <v>117</v>
      </c>
      <c r="C37" s="1" t="s">
        <v>118</v>
      </c>
      <c r="E37" s="1" t="s">
        <v>119</v>
      </c>
      <c r="G37" s="4">
        <v>21</v>
      </c>
      <c r="H37" s="4"/>
      <c r="I37" s="4">
        <v>21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9440000</v>
      </c>
      <c r="R37" s="4"/>
      <c r="S37" s="4">
        <v>8244397322970</v>
      </c>
      <c r="T37" s="4"/>
      <c r="U37" s="4">
        <v>0</v>
      </c>
      <c r="V37" s="4"/>
      <c r="W37" s="4">
        <v>0</v>
      </c>
      <c r="X37" s="4"/>
      <c r="Y37" s="4">
        <v>9440000</v>
      </c>
      <c r="Z37" s="4"/>
      <c r="AA37" s="4">
        <v>910245</v>
      </c>
      <c r="AB37" s="4"/>
      <c r="AC37" s="4">
        <v>8244397322970</v>
      </c>
      <c r="AD37" s="4"/>
      <c r="AE37" s="4">
        <f>8591155370805-1</f>
        <v>8591155370804</v>
      </c>
      <c r="AG37" s="5">
        <v>0.13550000000000001</v>
      </c>
    </row>
    <row r="38" spans="1:33" ht="19.5" thickBot="1" x14ac:dyDescent="0.5">
      <c r="G38" s="4"/>
      <c r="H38" s="4"/>
      <c r="I38" s="4"/>
      <c r="J38" s="4"/>
      <c r="K38" s="7">
        <f>SUM(K9:K37)</f>
        <v>43009291</v>
      </c>
      <c r="L38" s="4"/>
      <c r="M38" s="7">
        <f>SUM(M9:M37)</f>
        <v>41899728343338</v>
      </c>
      <c r="N38" s="4"/>
      <c r="O38" s="7">
        <f>SUM(O9:O37)</f>
        <v>43903808464019</v>
      </c>
      <c r="P38" s="4"/>
      <c r="Q38" s="7">
        <f>SUM(Q9:Q37)</f>
        <v>9440000</v>
      </c>
      <c r="R38" s="4"/>
      <c r="S38" s="7">
        <f>SUM(S9:S37)</f>
        <v>8244397322970</v>
      </c>
      <c r="T38" s="4"/>
      <c r="U38" s="7">
        <f>SUM(U9:U37)</f>
        <v>9501683</v>
      </c>
      <c r="V38" s="4"/>
      <c r="W38" s="7">
        <f>SUM(W9:W37)</f>
        <v>9567709270622</v>
      </c>
      <c r="X38" s="4"/>
      <c r="Y38" s="7">
        <f>SUM(Y9:Y37)</f>
        <v>42947608</v>
      </c>
      <c r="Z38" s="4"/>
      <c r="AA38" s="7">
        <f>SUM(AA9:AA37)</f>
        <v>21688519</v>
      </c>
      <c r="AB38" s="4"/>
      <c r="AC38" s="7">
        <f>SUM(AC9:AC37)</f>
        <v>41150165343246</v>
      </c>
      <c r="AD38" s="4"/>
      <c r="AE38" s="7">
        <f>SUM(AE9:AE37)</f>
        <v>42905732121138</v>
      </c>
      <c r="AG38" s="6">
        <f>SUM(AG9:AG37)</f>
        <v>0.67670000000000008</v>
      </c>
    </row>
    <row r="39" spans="1:33" ht="19.5" thickTop="1" x14ac:dyDescent="0.45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9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3" x14ac:dyDescent="0.45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20"/>
      <c r="V40" s="4"/>
      <c r="W40" s="4"/>
      <c r="X40" s="4"/>
      <c r="Y40" s="4"/>
      <c r="Z40" s="4"/>
      <c r="AA40" s="4"/>
      <c r="AB40" s="4"/>
      <c r="AC40" s="4"/>
      <c r="AD40" s="4"/>
      <c r="AE40" s="20"/>
    </row>
    <row r="41" spans="1:33" x14ac:dyDescent="0.45">
      <c r="G41" s="4"/>
      <c r="H41" s="4"/>
      <c r="I41" s="4"/>
      <c r="J41" s="4"/>
      <c r="K41" s="4"/>
      <c r="L41" s="4"/>
      <c r="M41" s="4"/>
      <c r="N41" s="4"/>
      <c r="O41" s="20"/>
      <c r="P41" s="4"/>
      <c r="Q41" s="4"/>
      <c r="R41" s="4"/>
      <c r="S41" s="4"/>
      <c r="T41" s="4"/>
      <c r="U41" s="20"/>
      <c r="V41" s="4"/>
      <c r="W41" s="4"/>
      <c r="X41" s="4"/>
      <c r="Y41" s="4"/>
      <c r="Z41" s="4"/>
      <c r="AA41" s="4"/>
      <c r="AB41" s="4"/>
      <c r="AC41" s="4"/>
      <c r="AD41" s="4"/>
      <c r="AE41" s="20"/>
    </row>
    <row r="42" spans="1:33" x14ac:dyDescent="0.45">
      <c r="G42" s="4"/>
      <c r="H42" s="4"/>
      <c r="I42" s="4"/>
      <c r="J42" s="4"/>
      <c r="K42" s="4"/>
      <c r="L42" s="4"/>
      <c r="M42" s="4"/>
      <c r="N42" s="4"/>
      <c r="O42" s="2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3" x14ac:dyDescent="0.45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3" x14ac:dyDescent="0.45">
      <c r="O44" s="12"/>
      <c r="AE44" s="12"/>
    </row>
  </sheetData>
  <mergeCells count="26"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0"/>
  <sheetViews>
    <sheetView rightToLeft="1" view="pageBreakPreview" zoomScale="130" zoomScaleNormal="100" zoomScaleSheetLayoutView="130" workbookViewId="0">
      <selection sqref="A1:XFD1048576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30" x14ac:dyDescent="0.45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</row>
    <row r="7" spans="1:11" ht="30" x14ac:dyDescent="0.45">
      <c r="A7" s="14" t="s">
        <v>3</v>
      </c>
      <c r="C7" s="14" t="s">
        <v>7</v>
      </c>
      <c r="E7" s="14" t="s">
        <v>120</v>
      </c>
      <c r="G7" s="14" t="s">
        <v>121</v>
      </c>
      <c r="I7" s="14" t="s">
        <v>122</v>
      </c>
      <c r="K7" s="14" t="s">
        <v>123</v>
      </c>
    </row>
    <row r="8" spans="1:11" x14ac:dyDescent="0.45">
      <c r="A8" s="1" t="s">
        <v>35</v>
      </c>
      <c r="C8" s="8">
        <v>3490000</v>
      </c>
      <c r="D8" s="9"/>
      <c r="E8" s="8">
        <v>1226604.1717000001</v>
      </c>
      <c r="F8" s="9"/>
      <c r="G8" s="8">
        <v>1237284</v>
      </c>
      <c r="H8" s="9"/>
      <c r="I8" s="10">
        <v>8.6999999999999994E-3</v>
      </c>
      <c r="J8" s="9"/>
      <c r="K8" s="8">
        <v>4318121160000</v>
      </c>
    </row>
    <row r="9" spans="1:11" x14ac:dyDescent="0.45">
      <c r="C9" s="9"/>
      <c r="D9" s="9"/>
      <c r="E9" s="9"/>
      <c r="F9" s="9"/>
      <c r="G9" s="9"/>
      <c r="H9" s="9"/>
      <c r="I9" s="9"/>
      <c r="J9" s="9"/>
      <c r="K9" s="9"/>
    </row>
    <row r="10" spans="1:11" x14ac:dyDescent="0.45">
      <c r="C10" s="9"/>
      <c r="D10" s="9"/>
      <c r="E10" s="9"/>
      <c r="F10" s="9"/>
      <c r="G10" s="9"/>
      <c r="H10" s="9"/>
      <c r="I10" s="9"/>
      <c r="J10" s="9"/>
      <c r="K10" s="9"/>
    </row>
  </sheetData>
  <mergeCells count="10">
    <mergeCell ref="A2:K2"/>
    <mergeCell ref="A3:K3"/>
    <mergeCell ref="A4:K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11"/>
  <sheetViews>
    <sheetView rightToLeft="1" view="pageBreakPreview" topLeftCell="B1" zoomScale="85" zoomScaleNormal="85" zoomScaleSheetLayoutView="85" workbookViewId="0">
      <selection sqref="A1:XFD1048576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0.425781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23.8554687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10.4257812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6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4" t="s">
        <v>124</v>
      </c>
      <c r="B6" s="14" t="s">
        <v>124</v>
      </c>
      <c r="C6" s="14" t="s">
        <v>124</v>
      </c>
      <c r="D6" s="14" t="s">
        <v>124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P6" s="14" t="s">
        <v>5</v>
      </c>
      <c r="Q6" s="14" t="s">
        <v>5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125</v>
      </c>
      <c r="C7" s="13" t="s">
        <v>32</v>
      </c>
      <c r="E7" s="13" t="s">
        <v>7</v>
      </c>
      <c r="G7" s="13" t="s">
        <v>8</v>
      </c>
      <c r="I7" s="13" t="s">
        <v>9</v>
      </c>
      <c r="K7" s="14" t="s">
        <v>10</v>
      </c>
      <c r="L7" s="14" t="s">
        <v>10</v>
      </c>
      <c r="M7" s="14" t="s">
        <v>10</v>
      </c>
      <c r="O7" s="14" t="s">
        <v>11</v>
      </c>
      <c r="P7" s="14" t="s">
        <v>11</v>
      </c>
      <c r="Q7" s="14" t="s">
        <v>11</v>
      </c>
      <c r="S7" s="13" t="s">
        <v>7</v>
      </c>
      <c r="U7" s="13" t="s">
        <v>8</v>
      </c>
      <c r="W7" s="13" t="s">
        <v>9</v>
      </c>
      <c r="Y7" s="13" t="s">
        <v>126</v>
      </c>
    </row>
    <row r="8" spans="1:25" ht="30" x14ac:dyDescent="0.45">
      <c r="A8" s="14" t="s">
        <v>125</v>
      </c>
      <c r="C8" s="14" t="s">
        <v>32</v>
      </c>
      <c r="E8" s="14" t="s">
        <v>7</v>
      </c>
      <c r="G8" s="14" t="s">
        <v>8</v>
      </c>
      <c r="I8" s="14" t="s">
        <v>9</v>
      </c>
      <c r="K8" s="14" t="s">
        <v>7</v>
      </c>
      <c r="M8" s="14" t="s">
        <v>8</v>
      </c>
      <c r="O8" s="14" t="s">
        <v>7</v>
      </c>
      <c r="Q8" s="14" t="s">
        <v>14</v>
      </c>
      <c r="S8" s="14" t="s">
        <v>7</v>
      </c>
      <c r="U8" s="14" t="s">
        <v>8</v>
      </c>
      <c r="W8" s="14" t="s">
        <v>9</v>
      </c>
      <c r="Y8" s="14" t="s">
        <v>126</v>
      </c>
    </row>
    <row r="9" spans="1:25" x14ac:dyDescent="0.45">
      <c r="A9" s="1" t="s">
        <v>259</v>
      </c>
      <c r="C9" s="3" t="s">
        <v>128</v>
      </c>
      <c r="E9" s="8">
        <v>2430000</v>
      </c>
      <c r="F9" s="8"/>
      <c r="G9" s="8">
        <v>2430000000000</v>
      </c>
      <c r="H9" s="8"/>
      <c r="I9" s="8">
        <v>2430000000000</v>
      </c>
      <c r="J9" s="8"/>
      <c r="K9" s="4">
        <v>0</v>
      </c>
      <c r="L9" s="4"/>
      <c r="M9" s="4">
        <v>0</v>
      </c>
      <c r="N9" s="8"/>
      <c r="O9" s="8">
        <v>1190000</v>
      </c>
      <c r="P9" s="8"/>
      <c r="Q9" s="8">
        <v>1190000000000</v>
      </c>
      <c r="R9" s="8"/>
      <c r="S9" s="8">
        <v>1240000</v>
      </c>
      <c r="T9" s="8"/>
      <c r="U9" s="8">
        <v>1240000000000</v>
      </c>
      <c r="V9" s="8"/>
      <c r="W9" s="8">
        <v>1240000000000</v>
      </c>
      <c r="Y9" s="5">
        <v>1.9599999999999999E-2</v>
      </c>
    </row>
    <row r="10" spans="1:25" x14ac:dyDescent="0.45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5" x14ac:dyDescent="0.45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</sheetData>
  <mergeCells count="22">
    <mergeCell ref="E7:E8"/>
    <mergeCell ref="G7:G8"/>
    <mergeCell ref="I7:I8"/>
    <mergeCell ref="E6:I6"/>
    <mergeCell ref="A7:A8"/>
    <mergeCell ref="C7:C8"/>
    <mergeCell ref="A4:Y4"/>
    <mergeCell ref="A3:Y3"/>
    <mergeCell ref="A2:Y2"/>
    <mergeCell ref="K6:Q6"/>
    <mergeCell ref="S7:S8"/>
    <mergeCell ref="U7:U8"/>
    <mergeCell ref="W7:W8"/>
    <mergeCell ref="Y7:Y8"/>
    <mergeCell ref="S6:Y6"/>
    <mergeCell ref="K8"/>
    <mergeCell ref="M8"/>
    <mergeCell ref="K7:M7"/>
    <mergeCell ref="O8"/>
    <mergeCell ref="Q8"/>
    <mergeCell ref="O7:Q7"/>
    <mergeCell ref="A6:D6"/>
  </mergeCells>
  <pageMargins left="0.7" right="0.7" top="0.75" bottom="0.75" header="0.3" footer="0.3"/>
  <pageSetup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zoomScale="85" zoomScaleNormal="100" zoomScaleSheetLayoutView="85" workbookViewId="0">
      <selection sqref="A1:XFD1048576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129</v>
      </c>
      <c r="C6" s="14" t="s">
        <v>130</v>
      </c>
      <c r="D6" s="14" t="s">
        <v>130</v>
      </c>
      <c r="E6" s="14" t="s">
        <v>130</v>
      </c>
      <c r="F6" s="14" t="s">
        <v>130</v>
      </c>
      <c r="G6" s="14" t="s">
        <v>130</v>
      </c>
      <c r="H6" s="14" t="s">
        <v>130</v>
      </c>
      <c r="I6" s="14" t="s">
        <v>130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129</v>
      </c>
      <c r="C7" s="14" t="s">
        <v>131</v>
      </c>
      <c r="E7" s="14" t="s">
        <v>132</v>
      </c>
      <c r="G7" s="14" t="s">
        <v>133</v>
      </c>
      <c r="I7" s="14" t="s">
        <v>33</v>
      </c>
      <c r="K7" s="14" t="s">
        <v>134</v>
      </c>
      <c r="M7" s="14" t="s">
        <v>135</v>
      </c>
      <c r="O7" s="14" t="s">
        <v>136</v>
      </c>
      <c r="Q7" s="14" t="s">
        <v>134</v>
      </c>
      <c r="S7" s="14" t="s">
        <v>126</v>
      </c>
    </row>
    <row r="8" spans="1:19" x14ac:dyDescent="0.45">
      <c r="A8" s="1" t="s">
        <v>137</v>
      </c>
      <c r="C8" s="1" t="s">
        <v>138</v>
      </c>
      <c r="E8" s="1" t="s">
        <v>139</v>
      </c>
      <c r="G8" s="1" t="s">
        <v>140</v>
      </c>
      <c r="I8" s="4">
        <v>0</v>
      </c>
      <c r="J8" s="4"/>
      <c r="K8" s="4">
        <v>178624</v>
      </c>
      <c r="L8" s="4"/>
      <c r="M8" s="4">
        <v>0</v>
      </c>
      <c r="N8" s="4"/>
      <c r="O8" s="4">
        <v>0</v>
      </c>
      <c r="P8" s="4"/>
      <c r="Q8" s="4">
        <v>178624</v>
      </c>
      <c r="S8" s="5">
        <v>0</v>
      </c>
    </row>
    <row r="9" spans="1:19" x14ac:dyDescent="0.45">
      <c r="A9" s="1" t="s">
        <v>141</v>
      </c>
      <c r="C9" s="1" t="s">
        <v>142</v>
      </c>
      <c r="E9" s="1" t="s">
        <v>143</v>
      </c>
      <c r="G9" s="1" t="s">
        <v>144</v>
      </c>
      <c r="I9" s="4">
        <v>0</v>
      </c>
      <c r="J9" s="4"/>
      <c r="K9" s="4">
        <v>188986</v>
      </c>
      <c r="L9" s="4"/>
      <c r="M9" s="4">
        <v>0</v>
      </c>
      <c r="N9" s="4"/>
      <c r="O9" s="4">
        <v>0</v>
      </c>
      <c r="P9" s="4"/>
      <c r="Q9" s="4">
        <v>188986</v>
      </c>
      <c r="S9" s="5">
        <v>0</v>
      </c>
    </row>
    <row r="10" spans="1:19" x14ac:dyDescent="0.45">
      <c r="A10" s="1" t="s">
        <v>145</v>
      </c>
      <c r="C10" s="1" t="s">
        <v>146</v>
      </c>
      <c r="E10" s="1" t="s">
        <v>143</v>
      </c>
      <c r="G10" s="1" t="s">
        <v>140</v>
      </c>
      <c r="I10" s="4">
        <v>0</v>
      </c>
      <c r="J10" s="4"/>
      <c r="K10" s="4">
        <v>116585654594</v>
      </c>
      <c r="L10" s="4"/>
      <c r="M10" s="4">
        <v>2484202032762</v>
      </c>
      <c r="N10" s="4"/>
      <c r="O10" s="4">
        <v>2462553250300</v>
      </c>
      <c r="P10" s="4"/>
      <c r="Q10" s="4">
        <v>138234437056</v>
      </c>
      <c r="S10" s="5">
        <v>2.2000000000000001E-3</v>
      </c>
    </row>
    <row r="11" spans="1:19" x14ac:dyDescent="0.45">
      <c r="A11" s="1" t="s">
        <v>145</v>
      </c>
      <c r="C11" s="1" t="s">
        <v>147</v>
      </c>
      <c r="E11" s="1" t="s">
        <v>139</v>
      </c>
      <c r="G11" s="1" t="s">
        <v>140</v>
      </c>
      <c r="I11" s="4">
        <v>0</v>
      </c>
      <c r="J11" s="4"/>
      <c r="K11" s="4">
        <v>79087794434</v>
      </c>
      <c r="L11" s="4"/>
      <c r="M11" s="4">
        <v>10399420974037</v>
      </c>
      <c r="N11" s="4"/>
      <c r="O11" s="4">
        <v>10360329685890</v>
      </c>
      <c r="P11" s="4"/>
      <c r="Q11" s="4">
        <v>118179082581</v>
      </c>
      <c r="S11" s="5">
        <v>1.9E-3</v>
      </c>
    </row>
    <row r="12" spans="1:19" x14ac:dyDescent="0.45">
      <c r="A12" s="1" t="s">
        <v>148</v>
      </c>
      <c r="C12" s="1" t="s">
        <v>149</v>
      </c>
      <c r="E12" s="1" t="s">
        <v>139</v>
      </c>
      <c r="G12" s="1" t="s">
        <v>140</v>
      </c>
      <c r="I12" s="4">
        <v>0</v>
      </c>
      <c r="J12" s="4"/>
      <c r="K12" s="4">
        <v>864600</v>
      </c>
      <c r="L12" s="4"/>
      <c r="M12" s="4">
        <v>6658631176</v>
      </c>
      <c r="N12" s="4"/>
      <c r="O12" s="4">
        <v>6659250000</v>
      </c>
      <c r="P12" s="4"/>
      <c r="Q12" s="4">
        <v>245776</v>
      </c>
      <c r="S12" s="5">
        <v>0</v>
      </c>
    </row>
    <row r="13" spans="1:19" x14ac:dyDescent="0.45">
      <c r="A13" s="1" t="s">
        <v>150</v>
      </c>
      <c r="C13" s="1" t="s">
        <v>151</v>
      </c>
      <c r="E13" s="1" t="s">
        <v>139</v>
      </c>
      <c r="G13" s="1" t="s">
        <v>140</v>
      </c>
      <c r="I13" s="4">
        <v>0</v>
      </c>
      <c r="J13" s="4"/>
      <c r="K13" s="4">
        <v>116107</v>
      </c>
      <c r="L13" s="4"/>
      <c r="M13" s="4">
        <v>493</v>
      </c>
      <c r="N13" s="4"/>
      <c r="O13" s="4">
        <v>0</v>
      </c>
      <c r="P13" s="4"/>
      <c r="Q13" s="4">
        <v>116600</v>
      </c>
      <c r="S13" s="5">
        <v>0</v>
      </c>
    </row>
    <row r="14" spans="1:19" x14ac:dyDescent="0.45">
      <c r="A14" s="1" t="s">
        <v>152</v>
      </c>
      <c r="C14" s="1" t="s">
        <v>153</v>
      </c>
      <c r="E14" s="1" t="s">
        <v>139</v>
      </c>
      <c r="G14" s="1" t="s">
        <v>140</v>
      </c>
      <c r="I14" s="4">
        <v>0</v>
      </c>
      <c r="J14" s="4"/>
      <c r="K14" s="4">
        <v>34875</v>
      </c>
      <c r="L14" s="4"/>
      <c r="M14" s="4">
        <v>0</v>
      </c>
      <c r="N14" s="4"/>
      <c r="O14" s="4">
        <v>0</v>
      </c>
      <c r="P14" s="4"/>
      <c r="Q14" s="4">
        <v>34875</v>
      </c>
      <c r="S14" s="5">
        <v>0</v>
      </c>
    </row>
    <row r="15" spans="1:19" x14ac:dyDescent="0.45">
      <c r="A15" s="1" t="s">
        <v>154</v>
      </c>
      <c r="C15" s="1" t="s">
        <v>155</v>
      </c>
      <c r="E15" s="1" t="s">
        <v>139</v>
      </c>
      <c r="G15" s="1" t="s">
        <v>156</v>
      </c>
      <c r="I15" s="4">
        <v>0</v>
      </c>
      <c r="J15" s="4"/>
      <c r="K15" s="4">
        <v>13249508919</v>
      </c>
      <c r="L15" s="4"/>
      <c r="M15" s="4">
        <v>39240054793</v>
      </c>
      <c r="N15" s="4"/>
      <c r="O15" s="4">
        <v>52479750000</v>
      </c>
      <c r="P15" s="4"/>
      <c r="Q15" s="4">
        <v>9813712</v>
      </c>
      <c r="S15" s="5">
        <v>0</v>
      </c>
    </row>
    <row r="16" spans="1:19" x14ac:dyDescent="0.45">
      <c r="A16" s="1" t="s">
        <v>157</v>
      </c>
      <c r="C16" s="1" t="s">
        <v>158</v>
      </c>
      <c r="E16" s="1" t="s">
        <v>139</v>
      </c>
      <c r="G16" s="1" t="s">
        <v>159</v>
      </c>
      <c r="I16" s="4">
        <v>0</v>
      </c>
      <c r="J16" s="4"/>
      <c r="K16" s="4">
        <v>411368</v>
      </c>
      <c r="L16" s="4"/>
      <c r="M16" s="4">
        <v>0</v>
      </c>
      <c r="N16" s="4"/>
      <c r="O16" s="4">
        <v>0</v>
      </c>
      <c r="P16" s="4"/>
      <c r="Q16" s="4">
        <v>411368</v>
      </c>
      <c r="S16" s="5">
        <v>0</v>
      </c>
    </row>
    <row r="17" spans="1:19" x14ac:dyDescent="0.45">
      <c r="A17" s="1" t="s">
        <v>160</v>
      </c>
      <c r="C17" s="1" t="s">
        <v>161</v>
      </c>
      <c r="E17" s="1" t="s">
        <v>139</v>
      </c>
      <c r="G17" s="1" t="s">
        <v>162</v>
      </c>
      <c r="I17" s="4">
        <v>0</v>
      </c>
      <c r="J17" s="4"/>
      <c r="K17" s="4">
        <v>1066428</v>
      </c>
      <c r="L17" s="4"/>
      <c r="M17" s="4">
        <v>4510</v>
      </c>
      <c r="N17" s="4"/>
      <c r="O17" s="4">
        <v>0</v>
      </c>
      <c r="P17" s="4"/>
      <c r="Q17" s="4">
        <v>1070938</v>
      </c>
      <c r="S17" s="5">
        <v>0</v>
      </c>
    </row>
    <row r="18" spans="1:19" x14ac:dyDescent="0.45">
      <c r="A18" s="1" t="s">
        <v>163</v>
      </c>
      <c r="C18" s="1" t="s">
        <v>164</v>
      </c>
      <c r="E18" s="1" t="s">
        <v>139</v>
      </c>
      <c r="G18" s="1" t="s">
        <v>165</v>
      </c>
      <c r="I18" s="4">
        <v>0</v>
      </c>
      <c r="J18" s="4"/>
      <c r="K18" s="4">
        <v>9315</v>
      </c>
      <c r="L18" s="4"/>
      <c r="M18" s="4">
        <v>0</v>
      </c>
      <c r="N18" s="4"/>
      <c r="O18" s="4">
        <v>0</v>
      </c>
      <c r="P18" s="4"/>
      <c r="Q18" s="4">
        <v>9315</v>
      </c>
      <c r="S18" s="5">
        <v>0</v>
      </c>
    </row>
    <row r="19" spans="1:19" x14ac:dyDescent="0.45">
      <c r="A19" s="1" t="s">
        <v>166</v>
      </c>
      <c r="C19" s="1" t="s">
        <v>167</v>
      </c>
      <c r="E19" s="1" t="s">
        <v>139</v>
      </c>
      <c r="G19" s="1" t="s">
        <v>168</v>
      </c>
      <c r="I19" s="4">
        <v>0</v>
      </c>
      <c r="J19" s="4"/>
      <c r="K19" s="4">
        <v>467708</v>
      </c>
      <c r="L19" s="4"/>
      <c r="M19" s="4">
        <v>0</v>
      </c>
      <c r="N19" s="4"/>
      <c r="O19" s="4">
        <v>0</v>
      </c>
      <c r="P19" s="4"/>
      <c r="Q19" s="4">
        <v>467708</v>
      </c>
      <c r="S19" s="5">
        <v>0</v>
      </c>
    </row>
    <row r="20" spans="1:19" x14ac:dyDescent="0.45">
      <c r="A20" s="1" t="s">
        <v>169</v>
      </c>
      <c r="C20" s="1" t="s">
        <v>170</v>
      </c>
      <c r="E20" s="1" t="s">
        <v>139</v>
      </c>
      <c r="G20" s="1" t="s">
        <v>171</v>
      </c>
      <c r="I20" s="4">
        <v>0</v>
      </c>
      <c r="J20" s="4"/>
      <c r="K20" s="4">
        <v>39885582970</v>
      </c>
      <c r="L20" s="4"/>
      <c r="M20" s="4">
        <v>137331208799</v>
      </c>
      <c r="N20" s="4"/>
      <c r="O20" s="4">
        <v>157067016855</v>
      </c>
      <c r="P20" s="4"/>
      <c r="Q20" s="4">
        <v>20149774914</v>
      </c>
      <c r="S20" s="5">
        <v>2.9999999999999997E-4</v>
      </c>
    </row>
    <row r="21" spans="1:19" x14ac:dyDescent="0.45">
      <c r="A21" s="1" t="s">
        <v>172</v>
      </c>
      <c r="C21" s="1" t="s">
        <v>173</v>
      </c>
      <c r="E21" s="1" t="s">
        <v>139</v>
      </c>
      <c r="G21" s="1" t="s">
        <v>174</v>
      </c>
      <c r="I21" s="4">
        <v>0</v>
      </c>
      <c r="J21" s="4"/>
      <c r="K21" s="4">
        <v>730000</v>
      </c>
      <c r="L21" s="4"/>
      <c r="M21" s="4">
        <v>0</v>
      </c>
      <c r="N21" s="4"/>
      <c r="O21" s="4">
        <v>0</v>
      </c>
      <c r="P21" s="4"/>
      <c r="Q21" s="4">
        <v>730000</v>
      </c>
      <c r="S21" s="5">
        <v>0</v>
      </c>
    </row>
    <row r="22" spans="1:19" x14ac:dyDescent="0.45">
      <c r="A22" s="1" t="s">
        <v>175</v>
      </c>
      <c r="C22" s="1" t="s">
        <v>176</v>
      </c>
      <c r="E22" s="1" t="s">
        <v>177</v>
      </c>
      <c r="G22" s="1" t="s">
        <v>178</v>
      </c>
      <c r="I22" s="4">
        <v>20</v>
      </c>
      <c r="J22" s="4"/>
      <c r="K22" s="4">
        <v>2165000000000</v>
      </c>
      <c r="L22" s="4"/>
      <c r="M22" s="4">
        <v>0</v>
      </c>
      <c r="N22" s="4"/>
      <c r="O22" s="4">
        <v>0</v>
      </c>
      <c r="P22" s="4"/>
      <c r="Q22" s="4">
        <v>2165000000000</v>
      </c>
      <c r="S22" s="5">
        <v>3.4099999999999998E-2</v>
      </c>
    </row>
    <row r="23" spans="1:19" x14ac:dyDescent="0.45">
      <c r="A23" s="1" t="s">
        <v>179</v>
      </c>
      <c r="C23" s="1" t="s">
        <v>180</v>
      </c>
      <c r="E23" s="1" t="s">
        <v>177</v>
      </c>
      <c r="G23" s="1" t="s">
        <v>178</v>
      </c>
      <c r="I23" s="4">
        <v>20</v>
      </c>
      <c r="J23" s="4"/>
      <c r="K23" s="4">
        <v>2165000000000</v>
      </c>
      <c r="L23" s="4"/>
      <c r="M23" s="4">
        <v>0</v>
      </c>
      <c r="N23" s="4"/>
      <c r="O23" s="4">
        <v>0</v>
      </c>
      <c r="P23" s="4"/>
      <c r="Q23" s="4">
        <v>2165000000000</v>
      </c>
      <c r="S23" s="5">
        <v>3.4099999999999998E-2</v>
      </c>
    </row>
    <row r="24" spans="1:19" x14ac:dyDescent="0.45">
      <c r="A24" s="1" t="s">
        <v>181</v>
      </c>
      <c r="C24" s="1" t="s">
        <v>182</v>
      </c>
      <c r="E24" s="1" t="s">
        <v>177</v>
      </c>
      <c r="G24" s="1" t="s">
        <v>183</v>
      </c>
      <c r="I24" s="4">
        <v>24.5</v>
      </c>
      <c r="J24" s="4"/>
      <c r="K24" s="4">
        <v>320000000000</v>
      </c>
      <c r="L24" s="4"/>
      <c r="M24" s="4">
        <v>0</v>
      </c>
      <c r="N24" s="4"/>
      <c r="O24" s="4">
        <v>0</v>
      </c>
      <c r="P24" s="4"/>
      <c r="Q24" s="4">
        <v>320000000000</v>
      </c>
      <c r="S24" s="5">
        <v>5.0000000000000001E-3</v>
      </c>
    </row>
    <row r="25" spans="1:19" x14ac:dyDescent="0.45">
      <c r="A25" s="1" t="s">
        <v>184</v>
      </c>
      <c r="C25" s="1" t="s">
        <v>185</v>
      </c>
      <c r="E25" s="1" t="s">
        <v>177</v>
      </c>
      <c r="G25" s="1" t="s">
        <v>186</v>
      </c>
      <c r="I25" s="4">
        <v>26</v>
      </c>
      <c r="J25" s="4"/>
      <c r="K25" s="4">
        <v>600000000000</v>
      </c>
      <c r="L25" s="4"/>
      <c r="M25" s="4">
        <v>0</v>
      </c>
      <c r="N25" s="4"/>
      <c r="O25" s="4">
        <v>0</v>
      </c>
      <c r="P25" s="4"/>
      <c r="Q25" s="4">
        <v>600000000000</v>
      </c>
      <c r="S25" s="5">
        <v>9.4999999999999998E-3</v>
      </c>
    </row>
    <row r="26" spans="1:19" x14ac:dyDescent="0.45">
      <c r="A26" s="1" t="s">
        <v>154</v>
      </c>
      <c r="C26" s="1" t="s">
        <v>187</v>
      </c>
      <c r="E26" s="1" t="s">
        <v>177</v>
      </c>
      <c r="G26" s="1" t="s">
        <v>188</v>
      </c>
      <c r="I26" s="4">
        <v>26</v>
      </c>
      <c r="J26" s="4"/>
      <c r="K26" s="4">
        <v>1177000000000</v>
      </c>
      <c r="L26" s="4"/>
      <c r="M26" s="4">
        <v>0</v>
      </c>
      <c r="N26" s="4"/>
      <c r="O26" s="4">
        <v>0</v>
      </c>
      <c r="P26" s="4"/>
      <c r="Q26" s="4">
        <v>1177000000000</v>
      </c>
      <c r="S26" s="5">
        <v>1.8599999999999998E-2</v>
      </c>
    </row>
    <row r="27" spans="1:19" x14ac:dyDescent="0.45">
      <c r="A27" s="1" t="s">
        <v>189</v>
      </c>
      <c r="C27" s="1" t="s">
        <v>190</v>
      </c>
      <c r="E27" s="1" t="s">
        <v>177</v>
      </c>
      <c r="G27" s="1" t="s">
        <v>4</v>
      </c>
      <c r="I27" s="4">
        <v>22.5</v>
      </c>
      <c r="J27" s="4"/>
      <c r="K27" s="4">
        <v>300000000000</v>
      </c>
      <c r="L27" s="4"/>
      <c r="M27" s="4">
        <v>0</v>
      </c>
      <c r="N27" s="4"/>
      <c r="O27" s="4">
        <v>0</v>
      </c>
      <c r="P27" s="4"/>
      <c r="Q27" s="4">
        <v>300000000000</v>
      </c>
      <c r="S27" s="5">
        <v>4.7000000000000002E-3</v>
      </c>
    </row>
    <row r="28" spans="1:19" x14ac:dyDescent="0.45">
      <c r="A28" s="1" t="s">
        <v>191</v>
      </c>
      <c r="C28" s="1" t="s">
        <v>192</v>
      </c>
      <c r="E28" s="1" t="s">
        <v>177</v>
      </c>
      <c r="G28" s="1" t="s">
        <v>4</v>
      </c>
      <c r="I28" s="4">
        <v>22.5</v>
      </c>
      <c r="J28" s="4"/>
      <c r="K28" s="4">
        <v>3000000000000</v>
      </c>
      <c r="L28" s="4"/>
      <c r="M28" s="4">
        <v>0</v>
      </c>
      <c r="N28" s="4"/>
      <c r="O28" s="4">
        <v>0</v>
      </c>
      <c r="P28" s="4"/>
      <c r="Q28" s="4">
        <v>3000000000000</v>
      </c>
      <c r="S28" s="5">
        <v>4.7300000000000002E-2</v>
      </c>
    </row>
    <row r="29" spans="1:19" x14ac:dyDescent="0.45">
      <c r="A29" s="1" t="s">
        <v>193</v>
      </c>
      <c r="C29" s="1" t="s">
        <v>194</v>
      </c>
      <c r="E29" s="1" t="s">
        <v>177</v>
      </c>
      <c r="G29" s="1" t="s">
        <v>4</v>
      </c>
      <c r="I29" s="4">
        <v>22.5</v>
      </c>
      <c r="J29" s="4"/>
      <c r="K29" s="4">
        <v>2670000000000</v>
      </c>
      <c r="L29" s="4"/>
      <c r="M29" s="4">
        <v>0</v>
      </c>
      <c r="N29" s="4"/>
      <c r="O29" s="4">
        <v>0</v>
      </c>
      <c r="P29" s="4"/>
      <c r="Q29" s="4">
        <v>2670000000000</v>
      </c>
      <c r="S29" s="5">
        <v>4.2099999999999999E-2</v>
      </c>
    </row>
    <row r="30" spans="1:19" x14ac:dyDescent="0.45">
      <c r="A30" s="1" t="s">
        <v>195</v>
      </c>
      <c r="C30" s="1" t="s">
        <v>196</v>
      </c>
      <c r="E30" s="1" t="s">
        <v>139</v>
      </c>
      <c r="G30" s="1" t="s">
        <v>197</v>
      </c>
      <c r="I30" s="4">
        <v>0</v>
      </c>
      <c r="J30" s="4"/>
      <c r="K30" s="4">
        <v>0</v>
      </c>
      <c r="L30" s="4"/>
      <c r="M30" s="4">
        <v>3500000050000</v>
      </c>
      <c r="N30" s="4"/>
      <c r="O30" s="4">
        <v>3500000000000</v>
      </c>
      <c r="P30" s="4"/>
      <c r="Q30" s="4">
        <v>50000</v>
      </c>
      <c r="S30" s="5">
        <v>0</v>
      </c>
    </row>
    <row r="31" spans="1:19" x14ac:dyDescent="0.45">
      <c r="A31" s="1" t="s">
        <v>195</v>
      </c>
      <c r="C31" s="1" t="s">
        <v>198</v>
      </c>
      <c r="E31" s="1" t="s">
        <v>177</v>
      </c>
      <c r="G31" s="1" t="s">
        <v>197</v>
      </c>
      <c r="I31" s="4">
        <v>18</v>
      </c>
      <c r="J31" s="4"/>
      <c r="K31" s="4">
        <v>0</v>
      </c>
      <c r="L31" s="4"/>
      <c r="M31" s="4">
        <v>3500000000000</v>
      </c>
      <c r="N31" s="4"/>
      <c r="O31" s="4">
        <v>0</v>
      </c>
      <c r="P31" s="4"/>
      <c r="Q31" s="4">
        <v>3500000000000</v>
      </c>
      <c r="S31" s="5">
        <v>5.5199999999999999E-2</v>
      </c>
    </row>
    <row r="32" spans="1:19" ht="19.5" thickBot="1" x14ac:dyDescent="0.5">
      <c r="I32" s="4"/>
      <c r="J32" s="4"/>
      <c r="K32" s="7">
        <f>SUM(K8:K31)</f>
        <v>12645812608928</v>
      </c>
      <c r="L32" s="4"/>
      <c r="M32" s="7">
        <f>SUM(M8:M31)</f>
        <v>20066852956570</v>
      </c>
      <c r="N32" s="4"/>
      <c r="O32" s="7">
        <f>SUM(O8:O31)</f>
        <v>16539088953045</v>
      </c>
      <c r="P32" s="4"/>
      <c r="Q32" s="7">
        <f>SUM(Q8:Q31)</f>
        <v>16173576612453</v>
      </c>
      <c r="S32" s="6">
        <f>SUM(S8:S31)</f>
        <v>0.255</v>
      </c>
    </row>
    <row r="33" spans="9:17" ht="19.5" thickTop="1" x14ac:dyDescent="0.45">
      <c r="I33" s="4"/>
      <c r="J33" s="4"/>
      <c r="K33" s="4"/>
      <c r="L33" s="4"/>
      <c r="M33" s="4"/>
      <c r="N33" s="4"/>
      <c r="O33" s="4"/>
      <c r="P33" s="4"/>
      <c r="Q33" s="4"/>
    </row>
  </sheetData>
  <mergeCells count="17">
    <mergeCell ref="C6:I6"/>
    <mergeCell ref="A4:S4"/>
    <mergeCell ref="A2:S2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59"/>
  <sheetViews>
    <sheetView rightToLeft="1" view="pageBreakPreview" topLeftCell="A43" zoomScaleNormal="100" zoomScaleSheetLayoutView="100" workbookViewId="0">
      <selection sqref="A1:XFD104857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1" ht="30" x14ac:dyDescent="0.45">
      <c r="A6" s="14" t="s">
        <v>200</v>
      </c>
      <c r="B6" s="14" t="s">
        <v>200</v>
      </c>
      <c r="C6" s="14" t="s">
        <v>200</v>
      </c>
      <c r="D6" s="14" t="s">
        <v>200</v>
      </c>
      <c r="E6" s="14" t="s">
        <v>200</v>
      </c>
      <c r="F6" s="14" t="s">
        <v>200</v>
      </c>
      <c r="G6" s="14" t="s">
        <v>200</v>
      </c>
      <c r="I6" s="14" t="s">
        <v>201</v>
      </c>
      <c r="J6" s="14" t="s">
        <v>201</v>
      </c>
      <c r="K6" s="14" t="s">
        <v>201</v>
      </c>
      <c r="L6" s="14" t="s">
        <v>201</v>
      </c>
      <c r="M6" s="14" t="s">
        <v>201</v>
      </c>
      <c r="O6" s="14" t="s">
        <v>202</v>
      </c>
      <c r="P6" s="14" t="s">
        <v>202</v>
      </c>
      <c r="Q6" s="14" t="s">
        <v>202</v>
      </c>
      <c r="R6" s="14" t="s">
        <v>202</v>
      </c>
      <c r="S6" s="14" t="s">
        <v>202</v>
      </c>
    </row>
    <row r="7" spans="1:21" ht="30" x14ac:dyDescent="0.45">
      <c r="A7" s="14" t="s">
        <v>203</v>
      </c>
      <c r="C7" s="14" t="s">
        <v>204</v>
      </c>
      <c r="E7" s="14" t="s">
        <v>32</v>
      </c>
      <c r="G7" s="14" t="s">
        <v>33</v>
      </c>
      <c r="I7" s="14" t="s">
        <v>205</v>
      </c>
      <c r="K7" s="14" t="s">
        <v>206</v>
      </c>
      <c r="M7" s="14" t="s">
        <v>207</v>
      </c>
      <c r="O7" s="14" t="s">
        <v>205</v>
      </c>
      <c r="Q7" s="14" t="s">
        <v>206</v>
      </c>
      <c r="S7" s="14" t="s">
        <v>207</v>
      </c>
    </row>
    <row r="8" spans="1:21" x14ac:dyDescent="0.45">
      <c r="A8" s="1" t="s">
        <v>44</v>
      </c>
      <c r="C8" s="1" t="s">
        <v>208</v>
      </c>
      <c r="E8" s="1" t="s">
        <v>46</v>
      </c>
      <c r="G8" s="2">
        <v>18</v>
      </c>
      <c r="I8" s="4">
        <v>440067482</v>
      </c>
      <c r="J8" s="4"/>
      <c r="K8" s="4">
        <v>0</v>
      </c>
      <c r="L8" s="4"/>
      <c r="M8" s="4">
        <v>440067482</v>
      </c>
      <c r="N8" s="4"/>
      <c r="O8" s="4">
        <v>3178654574</v>
      </c>
      <c r="P8" s="4"/>
      <c r="Q8" s="4">
        <v>0</v>
      </c>
      <c r="R8" s="4"/>
      <c r="S8" s="4">
        <v>3178654574</v>
      </c>
      <c r="T8" s="4"/>
      <c r="U8" s="4"/>
    </row>
    <row r="9" spans="1:21" x14ac:dyDescent="0.45">
      <c r="A9" s="1" t="s">
        <v>117</v>
      </c>
      <c r="C9" s="1" t="s">
        <v>208</v>
      </c>
      <c r="E9" s="1" t="s">
        <v>119</v>
      </c>
      <c r="G9" s="2">
        <v>21</v>
      </c>
      <c r="I9" s="4">
        <v>8232869</v>
      </c>
      <c r="J9" s="4"/>
      <c r="K9" s="4">
        <v>0</v>
      </c>
      <c r="L9" s="4"/>
      <c r="M9" s="4">
        <v>8232869</v>
      </c>
      <c r="N9" s="4"/>
      <c r="O9" s="4">
        <v>8232869</v>
      </c>
      <c r="P9" s="4"/>
      <c r="Q9" s="4">
        <v>0</v>
      </c>
      <c r="R9" s="4"/>
      <c r="S9" s="4">
        <v>8232869</v>
      </c>
      <c r="T9" s="4"/>
      <c r="U9" s="4"/>
    </row>
    <row r="10" spans="1:21" x14ac:dyDescent="0.45">
      <c r="A10" s="1" t="s">
        <v>110</v>
      </c>
      <c r="C10" s="1" t="s">
        <v>208</v>
      </c>
      <c r="E10" s="1" t="s">
        <v>112</v>
      </c>
      <c r="G10" s="2">
        <v>18</v>
      </c>
      <c r="I10" s="4">
        <v>47238108154</v>
      </c>
      <c r="J10" s="4"/>
      <c r="K10" s="4">
        <v>0</v>
      </c>
      <c r="L10" s="4"/>
      <c r="M10" s="4">
        <v>47238108154</v>
      </c>
      <c r="N10" s="4"/>
      <c r="O10" s="4">
        <v>336567180136</v>
      </c>
      <c r="P10" s="4"/>
      <c r="Q10" s="4">
        <v>0</v>
      </c>
      <c r="R10" s="4"/>
      <c r="S10" s="4">
        <v>336567180136</v>
      </c>
      <c r="T10" s="4"/>
      <c r="U10" s="4"/>
    </row>
    <row r="11" spans="1:21" x14ac:dyDescent="0.45">
      <c r="A11" s="1" t="s">
        <v>74</v>
      </c>
      <c r="C11" s="1" t="s">
        <v>208</v>
      </c>
      <c r="E11" s="1" t="s">
        <v>76</v>
      </c>
      <c r="G11" s="2">
        <v>18</v>
      </c>
      <c r="I11" s="4">
        <v>15002905122</v>
      </c>
      <c r="J11" s="4"/>
      <c r="K11" s="4">
        <v>0</v>
      </c>
      <c r="L11" s="4"/>
      <c r="M11" s="4">
        <v>15002905122</v>
      </c>
      <c r="N11" s="4"/>
      <c r="O11" s="4">
        <v>89437383317</v>
      </c>
      <c r="P11" s="4"/>
      <c r="Q11" s="4">
        <v>0</v>
      </c>
      <c r="R11" s="4"/>
      <c r="S11" s="4">
        <v>89437383317</v>
      </c>
      <c r="T11" s="4"/>
      <c r="U11" s="4"/>
    </row>
    <row r="12" spans="1:21" x14ac:dyDescent="0.45">
      <c r="A12" s="1" t="s">
        <v>104</v>
      </c>
      <c r="C12" s="1" t="s">
        <v>208</v>
      </c>
      <c r="E12" s="1" t="s">
        <v>106</v>
      </c>
      <c r="G12" s="2">
        <v>18</v>
      </c>
      <c r="I12" s="4">
        <v>6584511225</v>
      </c>
      <c r="J12" s="4"/>
      <c r="K12" s="4">
        <v>0</v>
      </c>
      <c r="L12" s="4"/>
      <c r="M12" s="4">
        <v>6584511225</v>
      </c>
      <c r="N12" s="4"/>
      <c r="O12" s="4">
        <v>53582112266</v>
      </c>
      <c r="P12" s="4"/>
      <c r="Q12" s="4">
        <v>0</v>
      </c>
      <c r="R12" s="4"/>
      <c r="S12" s="4">
        <v>53582112266</v>
      </c>
      <c r="T12" s="4"/>
      <c r="U12" s="4"/>
    </row>
    <row r="13" spans="1:21" x14ac:dyDescent="0.45">
      <c r="A13" s="1" t="s">
        <v>89</v>
      </c>
      <c r="C13" s="1" t="s">
        <v>208</v>
      </c>
      <c r="E13" s="1" t="s">
        <v>91</v>
      </c>
      <c r="G13" s="2">
        <v>18</v>
      </c>
      <c r="I13" s="4">
        <v>14685254351</v>
      </c>
      <c r="J13" s="4"/>
      <c r="K13" s="4">
        <v>0</v>
      </c>
      <c r="L13" s="4"/>
      <c r="M13" s="4">
        <v>14685254351</v>
      </c>
      <c r="N13" s="4"/>
      <c r="O13" s="4">
        <v>89676030400</v>
      </c>
      <c r="P13" s="4"/>
      <c r="Q13" s="4">
        <v>0</v>
      </c>
      <c r="R13" s="4"/>
      <c r="S13" s="4">
        <v>89676030400</v>
      </c>
      <c r="T13" s="4"/>
      <c r="U13" s="4"/>
    </row>
    <row r="14" spans="1:21" x14ac:dyDescent="0.45">
      <c r="A14" s="1" t="s">
        <v>77</v>
      </c>
      <c r="C14" s="1" t="s">
        <v>208</v>
      </c>
      <c r="E14" s="1" t="s">
        <v>79</v>
      </c>
      <c r="G14" s="2">
        <v>18</v>
      </c>
      <c r="I14" s="4">
        <v>38665129422</v>
      </c>
      <c r="J14" s="4"/>
      <c r="K14" s="4">
        <v>0</v>
      </c>
      <c r="L14" s="4"/>
      <c r="M14" s="4">
        <v>38665129422</v>
      </c>
      <c r="N14" s="4"/>
      <c r="O14" s="4">
        <v>224076274946</v>
      </c>
      <c r="P14" s="4"/>
      <c r="Q14" s="4">
        <v>0</v>
      </c>
      <c r="R14" s="4"/>
      <c r="S14" s="4">
        <v>224076274946</v>
      </c>
      <c r="T14" s="4"/>
      <c r="U14" s="4"/>
    </row>
    <row r="15" spans="1:21" x14ac:dyDescent="0.45">
      <c r="A15" s="1" t="s">
        <v>86</v>
      </c>
      <c r="C15" s="1" t="s">
        <v>208</v>
      </c>
      <c r="E15" s="1" t="s">
        <v>88</v>
      </c>
      <c r="G15" s="2">
        <v>18</v>
      </c>
      <c r="I15" s="4">
        <v>33352540814</v>
      </c>
      <c r="J15" s="4"/>
      <c r="K15" s="4">
        <v>0</v>
      </c>
      <c r="L15" s="4"/>
      <c r="M15" s="4">
        <v>33352540814</v>
      </c>
      <c r="N15" s="4"/>
      <c r="O15" s="4">
        <v>188729095855</v>
      </c>
      <c r="P15" s="4"/>
      <c r="Q15" s="4">
        <v>0</v>
      </c>
      <c r="R15" s="4"/>
      <c r="S15" s="4">
        <v>188729095855</v>
      </c>
      <c r="T15" s="4"/>
      <c r="U15" s="4"/>
    </row>
    <row r="16" spans="1:21" x14ac:dyDescent="0.45">
      <c r="A16" s="1" t="s">
        <v>62</v>
      </c>
      <c r="C16" s="1" t="s">
        <v>208</v>
      </c>
      <c r="E16" s="1" t="s">
        <v>64</v>
      </c>
      <c r="G16" s="2">
        <v>18</v>
      </c>
      <c r="I16" s="4">
        <v>21378031818</v>
      </c>
      <c r="J16" s="4"/>
      <c r="K16" s="4">
        <v>0</v>
      </c>
      <c r="L16" s="4"/>
      <c r="M16" s="4">
        <v>21378031818</v>
      </c>
      <c r="N16" s="4"/>
      <c r="O16" s="4">
        <v>133430798714</v>
      </c>
      <c r="P16" s="4"/>
      <c r="Q16" s="4">
        <v>0</v>
      </c>
      <c r="R16" s="4"/>
      <c r="S16" s="4">
        <v>133430798714</v>
      </c>
      <c r="T16" s="4"/>
      <c r="U16" s="4"/>
    </row>
    <row r="17" spans="1:21" x14ac:dyDescent="0.45">
      <c r="A17" s="1" t="s">
        <v>83</v>
      </c>
      <c r="C17" s="1" t="s">
        <v>208</v>
      </c>
      <c r="E17" s="1" t="s">
        <v>85</v>
      </c>
      <c r="G17" s="2">
        <v>18</v>
      </c>
      <c r="I17" s="4">
        <v>2172760862</v>
      </c>
      <c r="J17" s="4"/>
      <c r="K17" s="4">
        <v>0</v>
      </c>
      <c r="L17" s="4"/>
      <c r="M17" s="4">
        <v>2172760862</v>
      </c>
      <c r="N17" s="4"/>
      <c r="O17" s="4">
        <v>102340759068</v>
      </c>
      <c r="P17" s="4"/>
      <c r="Q17" s="4">
        <v>0</v>
      </c>
      <c r="R17" s="4"/>
      <c r="S17" s="4">
        <v>102340759068</v>
      </c>
      <c r="T17" s="4"/>
      <c r="U17" s="4"/>
    </row>
    <row r="18" spans="1:21" x14ac:dyDescent="0.45">
      <c r="A18" s="1" t="s">
        <v>68</v>
      </c>
      <c r="C18" s="1" t="s">
        <v>208</v>
      </c>
      <c r="E18" s="1" t="s">
        <v>70</v>
      </c>
      <c r="G18" s="2">
        <v>18</v>
      </c>
      <c r="I18" s="4">
        <v>33474264028</v>
      </c>
      <c r="J18" s="4"/>
      <c r="K18" s="4">
        <v>0</v>
      </c>
      <c r="L18" s="4"/>
      <c r="M18" s="4">
        <v>33474264028</v>
      </c>
      <c r="N18" s="4"/>
      <c r="O18" s="4">
        <v>228093342618</v>
      </c>
      <c r="P18" s="4"/>
      <c r="Q18" s="4">
        <v>0</v>
      </c>
      <c r="R18" s="4"/>
      <c r="S18" s="4">
        <v>228093342618</v>
      </c>
      <c r="T18" s="4"/>
      <c r="U18" s="4"/>
    </row>
    <row r="19" spans="1:21" x14ac:dyDescent="0.45">
      <c r="A19" s="1" t="s">
        <v>80</v>
      </c>
      <c r="C19" s="1" t="s">
        <v>208</v>
      </c>
      <c r="E19" s="1" t="s">
        <v>82</v>
      </c>
      <c r="G19" s="2">
        <v>17</v>
      </c>
      <c r="I19" s="4">
        <v>3809634044</v>
      </c>
      <c r="J19" s="4"/>
      <c r="K19" s="4">
        <v>0</v>
      </c>
      <c r="L19" s="4"/>
      <c r="M19" s="4">
        <v>3809634044</v>
      </c>
      <c r="N19" s="4"/>
      <c r="O19" s="4">
        <v>62014706687</v>
      </c>
      <c r="P19" s="4"/>
      <c r="Q19" s="4">
        <v>0</v>
      </c>
      <c r="R19" s="4"/>
      <c r="S19" s="4">
        <v>62014706687</v>
      </c>
      <c r="T19" s="4"/>
      <c r="U19" s="4"/>
    </row>
    <row r="20" spans="1:21" x14ac:dyDescent="0.45">
      <c r="A20" s="1" t="s">
        <v>113</v>
      </c>
      <c r="C20" s="1" t="s">
        <v>208</v>
      </c>
      <c r="E20" s="1" t="s">
        <v>115</v>
      </c>
      <c r="G20" s="2">
        <v>18</v>
      </c>
      <c r="I20" s="4">
        <v>31206325446</v>
      </c>
      <c r="J20" s="4"/>
      <c r="K20" s="4">
        <v>0</v>
      </c>
      <c r="L20" s="4"/>
      <c r="M20" s="4">
        <v>31206325446</v>
      </c>
      <c r="N20" s="4"/>
      <c r="O20" s="4">
        <v>178868279769</v>
      </c>
      <c r="P20" s="4"/>
      <c r="Q20" s="4">
        <v>0</v>
      </c>
      <c r="R20" s="4"/>
      <c r="S20" s="4">
        <v>178868279769</v>
      </c>
      <c r="T20" s="4"/>
      <c r="U20" s="4"/>
    </row>
    <row r="21" spans="1:21" x14ac:dyDescent="0.45">
      <c r="A21" s="1" t="s">
        <v>65</v>
      </c>
      <c r="C21" s="1" t="s">
        <v>208</v>
      </c>
      <c r="E21" s="1" t="s">
        <v>67</v>
      </c>
      <c r="G21" s="2">
        <v>18</v>
      </c>
      <c r="I21" s="4">
        <v>31110117277</v>
      </c>
      <c r="J21" s="4"/>
      <c r="K21" s="4">
        <v>0</v>
      </c>
      <c r="L21" s="4"/>
      <c r="M21" s="4">
        <v>31110117277</v>
      </c>
      <c r="N21" s="4"/>
      <c r="O21" s="4">
        <v>253394994419</v>
      </c>
      <c r="P21" s="4"/>
      <c r="Q21" s="4">
        <v>0</v>
      </c>
      <c r="R21" s="4"/>
      <c r="S21" s="4">
        <v>253394994419</v>
      </c>
      <c r="T21" s="4"/>
      <c r="U21" s="4"/>
    </row>
    <row r="22" spans="1:21" x14ac:dyDescent="0.45">
      <c r="A22" s="1" t="s">
        <v>59</v>
      </c>
      <c r="C22" s="1" t="s">
        <v>208</v>
      </c>
      <c r="E22" s="1" t="s">
        <v>61</v>
      </c>
      <c r="G22" s="2">
        <v>18</v>
      </c>
      <c r="I22" s="4">
        <v>98522389956</v>
      </c>
      <c r="J22" s="4"/>
      <c r="K22" s="4">
        <v>0</v>
      </c>
      <c r="L22" s="4"/>
      <c r="M22" s="4">
        <v>98522389956</v>
      </c>
      <c r="N22" s="4"/>
      <c r="O22" s="4">
        <v>915339998328</v>
      </c>
      <c r="P22" s="4"/>
      <c r="Q22" s="4">
        <v>0</v>
      </c>
      <c r="R22" s="4"/>
      <c r="S22" s="4">
        <v>915339998328</v>
      </c>
      <c r="T22" s="4"/>
      <c r="U22" s="4"/>
    </row>
    <row r="23" spans="1:21" x14ac:dyDescent="0.45">
      <c r="A23" s="1" t="s">
        <v>116</v>
      </c>
      <c r="C23" s="1" t="s">
        <v>208</v>
      </c>
      <c r="E23" s="1" t="s">
        <v>115</v>
      </c>
      <c r="G23" s="2">
        <v>18</v>
      </c>
      <c r="I23" s="4">
        <v>31299346668</v>
      </c>
      <c r="J23" s="4"/>
      <c r="K23" s="4">
        <v>0</v>
      </c>
      <c r="L23" s="4"/>
      <c r="M23" s="4">
        <v>31299346668</v>
      </c>
      <c r="N23" s="4"/>
      <c r="O23" s="4">
        <v>179374630769</v>
      </c>
      <c r="P23" s="4"/>
      <c r="Q23" s="4">
        <v>0</v>
      </c>
      <c r="R23" s="4"/>
      <c r="S23" s="4">
        <v>179374630769</v>
      </c>
      <c r="T23" s="4"/>
      <c r="U23" s="4"/>
    </row>
    <row r="24" spans="1:21" x14ac:dyDescent="0.45">
      <c r="A24" s="1" t="s">
        <v>41</v>
      </c>
      <c r="C24" s="1" t="s">
        <v>208</v>
      </c>
      <c r="E24" s="1" t="s">
        <v>43</v>
      </c>
      <c r="G24" s="2">
        <v>18</v>
      </c>
      <c r="I24" s="4">
        <v>38739756522</v>
      </c>
      <c r="J24" s="4"/>
      <c r="K24" s="4">
        <v>0</v>
      </c>
      <c r="L24" s="4"/>
      <c r="M24" s="4">
        <v>38739756522</v>
      </c>
      <c r="N24" s="4"/>
      <c r="O24" s="4">
        <v>534077385565</v>
      </c>
      <c r="P24" s="4"/>
      <c r="Q24" s="4">
        <v>0</v>
      </c>
      <c r="R24" s="4"/>
      <c r="S24" s="4">
        <v>534077385565</v>
      </c>
      <c r="T24" s="4"/>
      <c r="U24" s="4"/>
    </row>
    <row r="25" spans="1:21" x14ac:dyDescent="0.45">
      <c r="A25" s="1" t="s">
        <v>107</v>
      </c>
      <c r="C25" s="1" t="s">
        <v>208</v>
      </c>
      <c r="E25" s="1" t="s">
        <v>109</v>
      </c>
      <c r="G25" s="2">
        <v>18</v>
      </c>
      <c r="I25" s="4">
        <v>15582619513</v>
      </c>
      <c r="J25" s="4"/>
      <c r="K25" s="4">
        <v>0</v>
      </c>
      <c r="L25" s="4"/>
      <c r="M25" s="4">
        <v>15582619513</v>
      </c>
      <c r="N25" s="4"/>
      <c r="O25" s="4">
        <v>95997648384</v>
      </c>
      <c r="P25" s="4"/>
      <c r="Q25" s="4">
        <v>0</v>
      </c>
      <c r="R25" s="4"/>
      <c r="S25" s="4">
        <v>95997648384</v>
      </c>
      <c r="T25" s="4"/>
      <c r="U25" s="4"/>
    </row>
    <row r="26" spans="1:21" x14ac:dyDescent="0.45">
      <c r="A26" s="1" t="s">
        <v>101</v>
      </c>
      <c r="C26" s="1" t="s">
        <v>208</v>
      </c>
      <c r="E26" s="1" t="s">
        <v>103</v>
      </c>
      <c r="G26" s="2">
        <v>17</v>
      </c>
      <c r="I26" s="4">
        <v>43216704230</v>
      </c>
      <c r="J26" s="4"/>
      <c r="K26" s="4">
        <v>0</v>
      </c>
      <c r="L26" s="4"/>
      <c r="M26" s="4">
        <v>43216704230</v>
      </c>
      <c r="N26" s="4"/>
      <c r="O26" s="4">
        <v>254023030565</v>
      </c>
      <c r="P26" s="4"/>
      <c r="Q26" s="4">
        <v>0</v>
      </c>
      <c r="R26" s="4"/>
      <c r="S26" s="4">
        <v>254023030565</v>
      </c>
      <c r="T26" s="4"/>
      <c r="U26" s="4"/>
    </row>
    <row r="27" spans="1:21" x14ac:dyDescent="0.45">
      <c r="A27" s="1" t="s">
        <v>98</v>
      </c>
      <c r="C27" s="1" t="s">
        <v>208</v>
      </c>
      <c r="E27" s="1" t="s">
        <v>100</v>
      </c>
      <c r="G27" s="2">
        <v>16</v>
      </c>
      <c r="I27" s="4">
        <v>3315465936</v>
      </c>
      <c r="J27" s="4"/>
      <c r="K27" s="4">
        <v>0</v>
      </c>
      <c r="L27" s="4"/>
      <c r="M27" s="4">
        <v>3315465936</v>
      </c>
      <c r="N27" s="4"/>
      <c r="O27" s="4">
        <v>13199523069</v>
      </c>
      <c r="P27" s="4"/>
      <c r="Q27" s="4">
        <v>0</v>
      </c>
      <c r="R27" s="4"/>
      <c r="S27" s="4">
        <v>13199523069</v>
      </c>
      <c r="T27" s="4"/>
      <c r="U27" s="4"/>
    </row>
    <row r="28" spans="1:21" x14ac:dyDescent="0.45">
      <c r="A28" s="1" t="s">
        <v>71</v>
      </c>
      <c r="C28" s="1" t="s">
        <v>208</v>
      </c>
      <c r="E28" s="1" t="s">
        <v>73</v>
      </c>
      <c r="G28" s="2">
        <v>18.5</v>
      </c>
      <c r="I28" s="4">
        <v>1567261</v>
      </c>
      <c r="J28" s="4"/>
      <c r="K28" s="4">
        <v>0</v>
      </c>
      <c r="L28" s="4"/>
      <c r="M28" s="4">
        <v>1567261</v>
      </c>
      <c r="N28" s="4"/>
      <c r="O28" s="4">
        <v>9220724</v>
      </c>
      <c r="P28" s="4"/>
      <c r="Q28" s="4">
        <v>0</v>
      </c>
      <c r="R28" s="4"/>
      <c r="S28" s="4">
        <v>9220724</v>
      </c>
      <c r="T28" s="4"/>
      <c r="U28" s="4"/>
    </row>
    <row r="29" spans="1:21" x14ac:dyDescent="0.45">
      <c r="A29" s="1" t="s">
        <v>95</v>
      </c>
      <c r="C29" s="1" t="s">
        <v>208</v>
      </c>
      <c r="E29" s="1" t="s">
        <v>97</v>
      </c>
      <c r="G29" s="2">
        <v>18</v>
      </c>
      <c r="I29" s="4">
        <v>63203494</v>
      </c>
      <c r="J29" s="4"/>
      <c r="K29" s="4">
        <v>0</v>
      </c>
      <c r="L29" s="4"/>
      <c r="M29" s="4">
        <v>63203494</v>
      </c>
      <c r="N29" s="4"/>
      <c r="O29" s="4">
        <v>367818505</v>
      </c>
      <c r="P29" s="4"/>
      <c r="Q29" s="4">
        <v>0</v>
      </c>
      <c r="R29" s="4"/>
      <c r="S29" s="4">
        <v>367818505</v>
      </c>
      <c r="T29" s="4"/>
      <c r="U29" s="4"/>
    </row>
    <row r="30" spans="1:21" x14ac:dyDescent="0.45">
      <c r="A30" s="1" t="s">
        <v>92</v>
      </c>
      <c r="C30" s="1" t="s">
        <v>208</v>
      </c>
      <c r="E30" s="1" t="s">
        <v>94</v>
      </c>
      <c r="G30" s="2">
        <v>17</v>
      </c>
      <c r="I30" s="4">
        <v>8849401295</v>
      </c>
      <c r="J30" s="4"/>
      <c r="K30" s="4">
        <v>0</v>
      </c>
      <c r="L30" s="4"/>
      <c r="M30" s="4">
        <v>8849401295</v>
      </c>
      <c r="N30" s="4"/>
      <c r="O30" s="4">
        <v>63880354978</v>
      </c>
      <c r="P30" s="4"/>
      <c r="Q30" s="4">
        <v>0</v>
      </c>
      <c r="R30" s="4"/>
      <c r="S30" s="4">
        <v>63880354978</v>
      </c>
      <c r="T30" s="4"/>
      <c r="U30" s="4"/>
    </row>
    <row r="31" spans="1:21" x14ac:dyDescent="0.45">
      <c r="A31" s="1" t="s">
        <v>137</v>
      </c>
      <c r="C31" s="2">
        <v>27</v>
      </c>
      <c r="E31" s="1" t="s">
        <v>208</v>
      </c>
      <c r="G31" s="2">
        <v>0</v>
      </c>
      <c r="I31" s="4">
        <v>0</v>
      </c>
      <c r="J31" s="4"/>
      <c r="K31" s="4">
        <v>0</v>
      </c>
      <c r="L31" s="4"/>
      <c r="M31" s="4">
        <v>0</v>
      </c>
      <c r="N31" s="4"/>
      <c r="O31" s="4">
        <v>4212</v>
      </c>
      <c r="P31" s="4"/>
      <c r="Q31" s="4">
        <v>0</v>
      </c>
      <c r="R31" s="4"/>
      <c r="S31" s="4">
        <v>4212</v>
      </c>
      <c r="T31" s="4"/>
      <c r="U31" s="4"/>
    </row>
    <row r="32" spans="1:21" x14ac:dyDescent="0.45">
      <c r="A32" s="1" t="s">
        <v>145</v>
      </c>
      <c r="C32" s="2">
        <v>30</v>
      </c>
      <c r="E32" s="1" t="s">
        <v>208</v>
      </c>
      <c r="G32" s="2">
        <v>0</v>
      </c>
      <c r="I32" s="4">
        <v>0</v>
      </c>
      <c r="J32" s="4"/>
      <c r="K32" s="4">
        <v>0</v>
      </c>
      <c r="L32" s="4"/>
      <c r="M32" s="4">
        <v>0</v>
      </c>
      <c r="N32" s="4"/>
      <c r="O32" s="4">
        <v>487276208</v>
      </c>
      <c r="P32" s="4"/>
      <c r="Q32" s="4">
        <v>0</v>
      </c>
      <c r="R32" s="4"/>
      <c r="S32" s="4">
        <v>487276208</v>
      </c>
      <c r="T32" s="4"/>
      <c r="U32" s="4"/>
    </row>
    <row r="33" spans="1:21" x14ac:dyDescent="0.45">
      <c r="A33" s="1" t="s">
        <v>148</v>
      </c>
      <c r="C33" s="2">
        <v>31</v>
      </c>
      <c r="E33" s="1" t="s">
        <v>208</v>
      </c>
      <c r="G33" s="2">
        <v>0</v>
      </c>
      <c r="I33" s="4">
        <v>1039</v>
      </c>
      <c r="J33" s="4"/>
      <c r="K33" s="4">
        <v>0</v>
      </c>
      <c r="L33" s="4"/>
      <c r="M33" s="4">
        <v>1039</v>
      </c>
      <c r="N33" s="4"/>
      <c r="O33" s="4">
        <v>12275</v>
      </c>
      <c r="P33" s="4"/>
      <c r="Q33" s="4">
        <v>0</v>
      </c>
      <c r="R33" s="4"/>
      <c r="S33" s="4">
        <v>12275</v>
      </c>
      <c r="T33" s="4"/>
      <c r="U33" s="4"/>
    </row>
    <row r="34" spans="1:21" x14ac:dyDescent="0.45">
      <c r="A34" s="1" t="s">
        <v>150</v>
      </c>
      <c r="C34" s="2">
        <v>30</v>
      </c>
      <c r="E34" s="1" t="s">
        <v>208</v>
      </c>
      <c r="G34" s="2">
        <v>0</v>
      </c>
      <c r="I34" s="4">
        <v>493</v>
      </c>
      <c r="J34" s="4"/>
      <c r="K34" s="4">
        <v>0</v>
      </c>
      <c r="L34" s="4"/>
      <c r="M34" s="4">
        <v>493</v>
      </c>
      <c r="N34" s="4"/>
      <c r="O34" s="4">
        <v>6312</v>
      </c>
      <c r="P34" s="4"/>
      <c r="Q34" s="4">
        <v>0</v>
      </c>
      <c r="R34" s="4"/>
      <c r="S34" s="4">
        <v>6312</v>
      </c>
      <c r="T34" s="4"/>
      <c r="U34" s="4"/>
    </row>
    <row r="35" spans="1:21" x14ac:dyDescent="0.45">
      <c r="A35" s="1" t="s">
        <v>154</v>
      </c>
      <c r="C35" s="2">
        <v>28</v>
      </c>
      <c r="E35" s="1" t="s">
        <v>208</v>
      </c>
      <c r="G35" s="2">
        <v>0</v>
      </c>
      <c r="I35" s="4">
        <v>0</v>
      </c>
      <c r="J35" s="4"/>
      <c r="K35" s="4">
        <v>0</v>
      </c>
      <c r="L35" s="4"/>
      <c r="M35" s="4">
        <v>0</v>
      </c>
      <c r="N35" s="4"/>
      <c r="O35" s="4">
        <v>-4233</v>
      </c>
      <c r="P35" s="4"/>
      <c r="Q35" s="4">
        <v>0</v>
      </c>
      <c r="R35" s="4"/>
      <c r="S35" s="4">
        <v>-4233</v>
      </c>
      <c r="T35" s="4"/>
      <c r="U35" s="4"/>
    </row>
    <row r="36" spans="1:21" x14ac:dyDescent="0.45">
      <c r="A36" s="1" t="s">
        <v>157</v>
      </c>
      <c r="C36" s="2">
        <v>11</v>
      </c>
      <c r="E36" s="1" t="s">
        <v>208</v>
      </c>
      <c r="G36" s="2">
        <v>0</v>
      </c>
      <c r="I36" s="4">
        <v>0</v>
      </c>
      <c r="J36" s="4"/>
      <c r="K36" s="4">
        <v>0</v>
      </c>
      <c r="L36" s="4"/>
      <c r="M36" s="4">
        <v>0</v>
      </c>
      <c r="N36" s="4"/>
      <c r="O36" s="4">
        <v>6777</v>
      </c>
      <c r="P36" s="4"/>
      <c r="Q36" s="4">
        <v>0</v>
      </c>
      <c r="R36" s="4"/>
      <c r="S36" s="4">
        <v>6777</v>
      </c>
      <c r="T36" s="4"/>
      <c r="U36" s="4"/>
    </row>
    <row r="37" spans="1:21" x14ac:dyDescent="0.45">
      <c r="A37" s="1" t="s">
        <v>160</v>
      </c>
      <c r="C37" s="2">
        <v>6</v>
      </c>
      <c r="E37" s="1" t="s">
        <v>208</v>
      </c>
      <c r="G37" s="2">
        <v>0</v>
      </c>
      <c r="I37" s="4">
        <v>4510</v>
      </c>
      <c r="J37" s="4"/>
      <c r="K37" s="4">
        <v>0</v>
      </c>
      <c r="L37" s="4"/>
      <c r="M37" s="4">
        <v>4510</v>
      </c>
      <c r="N37" s="4"/>
      <c r="O37" s="4">
        <v>128633</v>
      </c>
      <c r="P37" s="4"/>
      <c r="Q37" s="4">
        <v>0</v>
      </c>
      <c r="R37" s="4"/>
      <c r="S37" s="4">
        <v>128633</v>
      </c>
      <c r="T37" s="4"/>
      <c r="U37" s="4"/>
    </row>
    <row r="38" spans="1:21" x14ac:dyDescent="0.45">
      <c r="A38" s="1" t="s">
        <v>163</v>
      </c>
      <c r="C38" s="2">
        <v>5</v>
      </c>
      <c r="E38" s="1" t="s">
        <v>208</v>
      </c>
      <c r="G38" s="2">
        <v>0</v>
      </c>
      <c r="I38" s="4">
        <v>0</v>
      </c>
      <c r="J38" s="4"/>
      <c r="K38" s="4">
        <v>0</v>
      </c>
      <c r="L38" s="4"/>
      <c r="M38" s="4">
        <v>0</v>
      </c>
      <c r="N38" s="4"/>
      <c r="O38" s="4">
        <v>-60</v>
      </c>
      <c r="P38" s="4"/>
      <c r="Q38" s="4">
        <v>0</v>
      </c>
      <c r="R38" s="4"/>
      <c r="S38" s="4">
        <v>-60</v>
      </c>
      <c r="T38" s="4"/>
      <c r="U38" s="4"/>
    </row>
    <row r="39" spans="1:21" x14ac:dyDescent="0.45">
      <c r="A39" s="1" t="s">
        <v>193</v>
      </c>
      <c r="C39" s="2">
        <v>8</v>
      </c>
      <c r="E39" s="1" t="s">
        <v>208</v>
      </c>
      <c r="G39" s="2">
        <v>21.5</v>
      </c>
      <c r="I39" s="4">
        <v>0</v>
      </c>
      <c r="J39" s="4"/>
      <c r="K39" s="4">
        <v>0</v>
      </c>
      <c r="L39" s="4"/>
      <c r="M39" s="4">
        <v>0</v>
      </c>
      <c r="N39" s="4"/>
      <c r="O39" s="4">
        <v>103488903442</v>
      </c>
      <c r="P39" s="4"/>
      <c r="Q39" s="4">
        <v>0</v>
      </c>
      <c r="R39" s="4"/>
      <c r="S39" s="4">
        <v>103488903442</v>
      </c>
      <c r="T39" s="4"/>
      <c r="U39" s="4"/>
    </row>
    <row r="40" spans="1:21" x14ac:dyDescent="0.45">
      <c r="A40" s="1" t="s">
        <v>193</v>
      </c>
      <c r="C40" s="2">
        <v>1</v>
      </c>
      <c r="E40" s="1" t="s">
        <v>208</v>
      </c>
      <c r="G40" s="2">
        <v>21.5</v>
      </c>
      <c r="I40" s="4">
        <v>0</v>
      </c>
      <c r="J40" s="4"/>
      <c r="K40" s="4">
        <v>0</v>
      </c>
      <c r="L40" s="4"/>
      <c r="M40" s="4">
        <v>0</v>
      </c>
      <c r="N40" s="4"/>
      <c r="O40" s="4">
        <v>136463834699</v>
      </c>
      <c r="P40" s="4"/>
      <c r="Q40" s="4">
        <v>0</v>
      </c>
      <c r="R40" s="4"/>
      <c r="S40" s="4">
        <v>136463834699</v>
      </c>
      <c r="T40" s="4"/>
      <c r="U40" s="4"/>
    </row>
    <row r="41" spans="1:21" x14ac:dyDescent="0.45">
      <c r="A41" s="1" t="s">
        <v>166</v>
      </c>
      <c r="C41" s="2">
        <v>7</v>
      </c>
      <c r="E41" s="1" t="s">
        <v>208</v>
      </c>
      <c r="G41" s="2">
        <v>0</v>
      </c>
      <c r="I41" s="4">
        <v>0</v>
      </c>
      <c r="J41" s="4"/>
      <c r="K41" s="4">
        <v>0</v>
      </c>
      <c r="L41" s="4"/>
      <c r="M41" s="4">
        <v>0</v>
      </c>
      <c r="N41" s="4"/>
      <c r="O41" s="4">
        <v>7364</v>
      </c>
      <c r="P41" s="4"/>
      <c r="Q41" s="4">
        <v>0</v>
      </c>
      <c r="R41" s="4"/>
      <c r="S41" s="4">
        <v>7364</v>
      </c>
      <c r="T41" s="4"/>
      <c r="U41" s="4"/>
    </row>
    <row r="42" spans="1:21" x14ac:dyDescent="0.45">
      <c r="A42" s="1" t="s">
        <v>169</v>
      </c>
      <c r="C42" s="2">
        <v>15</v>
      </c>
      <c r="E42" s="1" t="s">
        <v>208</v>
      </c>
      <c r="G42" s="2">
        <v>0</v>
      </c>
      <c r="I42" s="4">
        <v>29208799</v>
      </c>
      <c r="J42" s="4"/>
      <c r="K42" s="4">
        <v>0</v>
      </c>
      <c r="L42" s="4"/>
      <c r="M42" s="4">
        <v>29208799</v>
      </c>
      <c r="N42" s="4"/>
      <c r="O42" s="4">
        <v>344040842</v>
      </c>
      <c r="P42" s="4"/>
      <c r="Q42" s="4">
        <v>0</v>
      </c>
      <c r="R42" s="4"/>
      <c r="S42" s="4">
        <v>344040842</v>
      </c>
      <c r="T42" s="4"/>
      <c r="U42" s="4"/>
    </row>
    <row r="43" spans="1:21" x14ac:dyDescent="0.45">
      <c r="A43" s="1" t="s">
        <v>175</v>
      </c>
      <c r="C43" s="2">
        <v>30</v>
      </c>
      <c r="E43" s="1" t="s">
        <v>208</v>
      </c>
      <c r="G43" s="2">
        <v>20</v>
      </c>
      <c r="I43" s="4">
        <v>36775342439</v>
      </c>
      <c r="J43" s="4"/>
      <c r="K43" s="4">
        <v>0</v>
      </c>
      <c r="L43" s="4"/>
      <c r="M43" s="4">
        <v>36775342439</v>
      </c>
      <c r="N43" s="4"/>
      <c r="O43" s="4">
        <v>215906849158</v>
      </c>
      <c r="P43" s="4"/>
      <c r="Q43" s="4">
        <v>0</v>
      </c>
      <c r="R43" s="4"/>
      <c r="S43" s="4">
        <v>215906849158</v>
      </c>
      <c r="T43" s="4"/>
      <c r="U43" s="4"/>
    </row>
    <row r="44" spans="1:21" x14ac:dyDescent="0.45">
      <c r="A44" s="1" t="s">
        <v>179</v>
      </c>
      <c r="C44" s="2">
        <v>30</v>
      </c>
      <c r="E44" s="1" t="s">
        <v>208</v>
      </c>
      <c r="G44" s="2">
        <v>20</v>
      </c>
      <c r="I44" s="4">
        <v>36775342439</v>
      </c>
      <c r="J44" s="4"/>
      <c r="K44" s="4">
        <v>0</v>
      </c>
      <c r="L44" s="4"/>
      <c r="M44" s="4">
        <v>36775342439</v>
      </c>
      <c r="N44" s="4"/>
      <c r="O44" s="4">
        <v>215906849158</v>
      </c>
      <c r="P44" s="4"/>
      <c r="Q44" s="4">
        <v>0</v>
      </c>
      <c r="R44" s="4"/>
      <c r="S44" s="4">
        <v>215906849158</v>
      </c>
      <c r="T44" s="4"/>
      <c r="U44" s="4"/>
    </row>
    <row r="45" spans="1:21" x14ac:dyDescent="0.45">
      <c r="A45" s="1" t="s">
        <v>209</v>
      </c>
      <c r="C45" s="2">
        <v>1</v>
      </c>
      <c r="E45" s="1" t="s">
        <v>208</v>
      </c>
      <c r="G45" s="2">
        <v>20</v>
      </c>
      <c r="I45" s="4">
        <v>0</v>
      </c>
      <c r="J45" s="4"/>
      <c r="K45" s="4">
        <v>0</v>
      </c>
      <c r="L45" s="4"/>
      <c r="M45" s="4">
        <v>0</v>
      </c>
      <c r="N45" s="4"/>
      <c r="O45" s="4">
        <v>547945204</v>
      </c>
      <c r="P45" s="4"/>
      <c r="Q45" s="4">
        <v>0</v>
      </c>
      <c r="R45" s="4"/>
      <c r="S45" s="4">
        <v>547945204</v>
      </c>
      <c r="T45" s="4"/>
      <c r="U45" s="4"/>
    </row>
    <row r="46" spans="1:21" x14ac:dyDescent="0.45">
      <c r="A46" s="1" t="s">
        <v>210</v>
      </c>
      <c r="C46" s="2">
        <v>19</v>
      </c>
      <c r="E46" s="1" t="s">
        <v>208</v>
      </c>
      <c r="G46" s="2">
        <v>20</v>
      </c>
      <c r="I46" s="4">
        <v>0</v>
      </c>
      <c r="J46" s="4"/>
      <c r="K46" s="4">
        <v>0</v>
      </c>
      <c r="L46" s="4"/>
      <c r="M46" s="4">
        <v>0</v>
      </c>
      <c r="N46" s="4"/>
      <c r="O46" s="4">
        <v>284931506</v>
      </c>
      <c r="P46" s="4"/>
      <c r="Q46" s="4">
        <v>0</v>
      </c>
      <c r="R46" s="4"/>
      <c r="S46" s="4">
        <v>284931506</v>
      </c>
      <c r="T46" s="4"/>
      <c r="U46" s="4"/>
    </row>
    <row r="47" spans="1:21" x14ac:dyDescent="0.45">
      <c r="A47" s="1" t="s">
        <v>210</v>
      </c>
      <c r="C47" s="2">
        <v>21</v>
      </c>
      <c r="E47" s="1" t="s">
        <v>208</v>
      </c>
      <c r="G47" s="2">
        <v>20</v>
      </c>
      <c r="I47" s="4">
        <v>0</v>
      </c>
      <c r="J47" s="4"/>
      <c r="K47" s="4">
        <v>0</v>
      </c>
      <c r="L47" s="4"/>
      <c r="M47" s="4">
        <v>0</v>
      </c>
      <c r="N47" s="4"/>
      <c r="O47" s="4">
        <v>536986298</v>
      </c>
      <c r="P47" s="4"/>
      <c r="Q47" s="4">
        <v>0</v>
      </c>
      <c r="R47" s="4"/>
      <c r="S47" s="4">
        <v>536986298</v>
      </c>
      <c r="T47" s="4"/>
      <c r="U47" s="4"/>
    </row>
    <row r="48" spans="1:21" x14ac:dyDescent="0.45">
      <c r="A48" s="1" t="s">
        <v>189</v>
      </c>
      <c r="C48" s="2">
        <v>1</v>
      </c>
      <c r="E48" s="1" t="s">
        <v>208</v>
      </c>
      <c r="G48" s="2">
        <v>21.5</v>
      </c>
      <c r="I48" s="4">
        <v>0</v>
      </c>
      <c r="J48" s="4"/>
      <c r="K48" s="4">
        <v>0</v>
      </c>
      <c r="L48" s="4"/>
      <c r="M48" s="4">
        <v>0</v>
      </c>
      <c r="N48" s="4"/>
      <c r="O48" s="4">
        <v>29716370999</v>
      </c>
      <c r="P48" s="4"/>
      <c r="Q48" s="4">
        <v>0</v>
      </c>
      <c r="R48" s="4"/>
      <c r="S48" s="4">
        <v>29716370999</v>
      </c>
      <c r="T48" s="4"/>
      <c r="U48" s="4"/>
    </row>
    <row r="49" spans="1:21" x14ac:dyDescent="0.45">
      <c r="A49" s="1" t="s">
        <v>181</v>
      </c>
      <c r="C49" s="2">
        <v>7</v>
      </c>
      <c r="E49" s="1" t="s">
        <v>208</v>
      </c>
      <c r="G49" s="2">
        <v>24.5</v>
      </c>
      <c r="I49" s="4">
        <v>6658630120</v>
      </c>
      <c r="J49" s="4"/>
      <c r="K49" s="4">
        <v>0</v>
      </c>
      <c r="L49" s="4"/>
      <c r="M49" s="4">
        <v>6658630120</v>
      </c>
      <c r="N49" s="4"/>
      <c r="O49" s="4">
        <v>37589041000</v>
      </c>
      <c r="P49" s="4"/>
      <c r="Q49" s="4">
        <v>24108483</v>
      </c>
      <c r="R49" s="4"/>
      <c r="S49" s="4">
        <v>37564932517</v>
      </c>
      <c r="T49" s="4"/>
      <c r="U49" s="4"/>
    </row>
    <row r="50" spans="1:21" x14ac:dyDescent="0.45">
      <c r="A50" s="1" t="s">
        <v>184</v>
      </c>
      <c r="C50" s="2">
        <v>28</v>
      </c>
      <c r="E50" s="1" t="s">
        <v>208</v>
      </c>
      <c r="G50" s="2">
        <v>26</v>
      </c>
      <c r="I50" s="4">
        <v>13249315060</v>
      </c>
      <c r="J50" s="4"/>
      <c r="K50" s="4">
        <v>-1</v>
      </c>
      <c r="L50" s="4"/>
      <c r="M50" s="4">
        <v>13249315061</v>
      </c>
      <c r="N50" s="4"/>
      <c r="O50" s="4">
        <v>40175342440</v>
      </c>
      <c r="P50" s="4"/>
      <c r="Q50" s="4">
        <v>25073482</v>
      </c>
      <c r="R50" s="4"/>
      <c r="S50" s="4">
        <v>40150268958</v>
      </c>
      <c r="T50" s="4"/>
      <c r="U50" s="4"/>
    </row>
    <row r="51" spans="1:21" x14ac:dyDescent="0.45">
      <c r="A51" s="1" t="s">
        <v>154</v>
      </c>
      <c r="C51" s="2">
        <v>20</v>
      </c>
      <c r="E51" s="1" t="s">
        <v>208</v>
      </c>
      <c r="G51" s="2">
        <v>26</v>
      </c>
      <c r="I51" s="4">
        <v>25990739698</v>
      </c>
      <c r="J51" s="4"/>
      <c r="K51" s="4">
        <v>0</v>
      </c>
      <c r="L51" s="4"/>
      <c r="M51" s="4">
        <v>25990739698</v>
      </c>
      <c r="N51" s="4"/>
      <c r="O51" s="4">
        <v>34374849278</v>
      </c>
      <c r="P51" s="4"/>
      <c r="Q51" s="4">
        <v>117767071</v>
      </c>
      <c r="R51" s="4"/>
      <c r="S51" s="4">
        <v>34257082207</v>
      </c>
      <c r="T51" s="4"/>
      <c r="U51" s="4"/>
    </row>
    <row r="52" spans="1:21" x14ac:dyDescent="0.45">
      <c r="A52" s="1" t="s">
        <v>189</v>
      </c>
      <c r="C52" s="2">
        <v>1</v>
      </c>
      <c r="E52" s="1" t="s">
        <v>208</v>
      </c>
      <c r="G52" s="2">
        <v>22.5</v>
      </c>
      <c r="I52" s="4">
        <v>5732876686</v>
      </c>
      <c r="J52" s="4"/>
      <c r="K52" s="4">
        <v>0</v>
      </c>
      <c r="L52" s="4"/>
      <c r="M52" s="4">
        <v>5732876686</v>
      </c>
      <c r="N52" s="4"/>
      <c r="O52" s="4">
        <v>5732876686</v>
      </c>
      <c r="P52" s="4"/>
      <c r="Q52" s="4">
        <v>0</v>
      </c>
      <c r="R52" s="4"/>
      <c r="S52" s="4">
        <v>5732876686</v>
      </c>
      <c r="T52" s="4"/>
      <c r="U52" s="4"/>
    </row>
    <row r="53" spans="1:21" x14ac:dyDescent="0.45">
      <c r="A53" s="1" t="s">
        <v>191</v>
      </c>
      <c r="C53" s="2">
        <v>1</v>
      </c>
      <c r="E53" s="1" t="s">
        <v>208</v>
      </c>
      <c r="G53" s="2">
        <v>22.5</v>
      </c>
      <c r="I53" s="4">
        <v>57328767108</v>
      </c>
      <c r="J53" s="4"/>
      <c r="K53" s="4">
        <v>0</v>
      </c>
      <c r="L53" s="4"/>
      <c r="M53" s="4">
        <v>57328767108</v>
      </c>
      <c r="N53" s="4"/>
      <c r="O53" s="4">
        <v>57328767108</v>
      </c>
      <c r="P53" s="4"/>
      <c r="Q53" s="4">
        <v>0</v>
      </c>
      <c r="R53" s="4"/>
      <c r="S53" s="4">
        <v>57328767108</v>
      </c>
      <c r="T53" s="4"/>
      <c r="U53" s="4"/>
    </row>
    <row r="54" spans="1:21" x14ac:dyDescent="0.45">
      <c r="A54" s="1" t="s">
        <v>193</v>
      </c>
      <c r="C54" s="2">
        <v>1</v>
      </c>
      <c r="E54" s="1" t="s">
        <v>208</v>
      </c>
      <c r="G54" s="2">
        <v>22.5</v>
      </c>
      <c r="I54" s="4">
        <v>51022602710</v>
      </c>
      <c r="J54" s="4"/>
      <c r="K54" s="4">
        <v>0</v>
      </c>
      <c r="L54" s="4"/>
      <c r="M54" s="4">
        <v>51022602710</v>
      </c>
      <c r="N54" s="4"/>
      <c r="O54" s="4">
        <v>51022602710</v>
      </c>
      <c r="P54" s="4"/>
      <c r="Q54" s="4">
        <v>0</v>
      </c>
      <c r="R54" s="4"/>
      <c r="S54" s="4">
        <v>51022602710</v>
      </c>
      <c r="T54" s="4"/>
      <c r="U54" s="4"/>
    </row>
    <row r="55" spans="1:21" x14ac:dyDescent="0.45">
      <c r="A55" s="1" t="s">
        <v>195</v>
      </c>
      <c r="C55" s="2">
        <v>29</v>
      </c>
      <c r="E55" s="1" t="s">
        <v>208</v>
      </c>
      <c r="G55" s="2">
        <v>18</v>
      </c>
      <c r="I55" s="4">
        <v>3452054794</v>
      </c>
      <c r="J55" s="4"/>
      <c r="K55" s="4">
        <v>48673022</v>
      </c>
      <c r="L55" s="4"/>
      <c r="M55" s="4">
        <v>3403381772</v>
      </c>
      <c r="N55" s="4"/>
      <c r="O55" s="4">
        <v>3452054794</v>
      </c>
      <c r="P55" s="4"/>
      <c r="Q55" s="4">
        <v>48673022</v>
      </c>
      <c r="R55" s="4"/>
      <c r="S55" s="4">
        <v>3403381772</v>
      </c>
      <c r="T55" s="4"/>
      <c r="U55" s="4"/>
    </row>
    <row r="56" spans="1:21" ht="19.5" thickBot="1" x14ac:dyDescent="0.5">
      <c r="I56" s="7">
        <f>SUM(I8:I55)</f>
        <v>755733223684</v>
      </c>
      <c r="J56" s="4"/>
      <c r="K56" s="7">
        <f>SUM(K8:K55)</f>
        <v>48673021</v>
      </c>
      <c r="L56" s="4"/>
      <c r="M56" s="7">
        <f>SUM(M8:M55)</f>
        <v>755684550663</v>
      </c>
      <c r="N56" s="4"/>
      <c r="O56" s="7">
        <f>SUM(O8:O55)</f>
        <v>4933027139335</v>
      </c>
      <c r="P56" s="4"/>
      <c r="Q56" s="7">
        <f>SUM(Q8:Q55)</f>
        <v>215622058</v>
      </c>
      <c r="R56" s="4"/>
      <c r="S56" s="7">
        <f>SUM(S8:S55)</f>
        <v>4932811517277</v>
      </c>
      <c r="T56" s="4"/>
      <c r="U56" s="4"/>
    </row>
    <row r="57" spans="1:21" ht="19.5" thickTop="1" x14ac:dyDescent="0.45"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x14ac:dyDescent="0.45">
      <c r="I58" s="2"/>
      <c r="O58" s="2"/>
    </row>
    <row r="59" spans="1:21" x14ac:dyDescent="0.45">
      <c r="I59" s="12"/>
      <c r="O59" s="12"/>
    </row>
  </sheetData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view="pageBreakPreview" zoomScale="85" zoomScaleNormal="100" zoomScaleSheetLayoutView="85" workbookViewId="0">
      <selection sqref="A1:XFD1048576"/>
    </sheetView>
  </sheetViews>
  <sheetFormatPr defaultRowHeight="18.75" x14ac:dyDescent="0.45"/>
  <cols>
    <col min="1" max="1" width="1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4" t="s">
        <v>211</v>
      </c>
      <c r="D6" s="14" t="s">
        <v>211</v>
      </c>
      <c r="E6" s="14" t="s">
        <v>211</v>
      </c>
      <c r="F6" s="14" t="s">
        <v>211</v>
      </c>
      <c r="G6" s="14" t="s">
        <v>211</v>
      </c>
      <c r="I6" s="14" t="s">
        <v>201</v>
      </c>
      <c r="J6" s="14" t="s">
        <v>201</v>
      </c>
      <c r="K6" s="14" t="s">
        <v>201</v>
      </c>
      <c r="L6" s="14" t="s">
        <v>201</v>
      </c>
      <c r="M6" s="14" t="s">
        <v>201</v>
      </c>
      <c r="O6" s="14" t="s">
        <v>202</v>
      </c>
      <c r="P6" s="14" t="s">
        <v>202</v>
      </c>
      <c r="Q6" s="14" t="s">
        <v>202</v>
      </c>
      <c r="R6" s="14" t="s">
        <v>202</v>
      </c>
      <c r="S6" s="14" t="s">
        <v>202</v>
      </c>
    </row>
    <row r="7" spans="1:19" ht="30" x14ac:dyDescent="0.45">
      <c r="A7" s="14" t="s">
        <v>3</v>
      </c>
      <c r="C7" s="14" t="s">
        <v>212</v>
      </c>
      <c r="E7" s="14" t="s">
        <v>213</v>
      </c>
      <c r="G7" s="14" t="s">
        <v>214</v>
      </c>
      <c r="I7" s="14" t="s">
        <v>215</v>
      </c>
      <c r="K7" s="14" t="s">
        <v>206</v>
      </c>
      <c r="M7" s="14" t="s">
        <v>216</v>
      </c>
      <c r="O7" s="14" t="s">
        <v>215</v>
      </c>
      <c r="Q7" s="14" t="s">
        <v>206</v>
      </c>
      <c r="S7" s="14" t="s">
        <v>216</v>
      </c>
    </row>
    <row r="8" spans="1:19" x14ac:dyDescent="0.45">
      <c r="A8" s="1" t="s">
        <v>18</v>
      </c>
      <c r="C8" s="1" t="s">
        <v>217</v>
      </c>
      <c r="E8" s="4">
        <v>70247</v>
      </c>
      <c r="F8" s="4"/>
      <c r="G8" s="4">
        <v>29</v>
      </c>
      <c r="H8" s="4"/>
      <c r="I8" s="4">
        <v>2037163</v>
      </c>
      <c r="J8" s="4"/>
      <c r="K8" s="4">
        <v>15234</v>
      </c>
      <c r="L8" s="4"/>
      <c r="M8" s="4">
        <v>2021929</v>
      </c>
      <c r="N8" s="4"/>
      <c r="O8" s="4">
        <v>2037163</v>
      </c>
      <c r="P8" s="4"/>
      <c r="Q8" s="4">
        <v>15234</v>
      </c>
      <c r="R8" s="4"/>
      <c r="S8" s="4">
        <v>2021929</v>
      </c>
    </row>
    <row r="9" spans="1:19" x14ac:dyDescent="0.45"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45"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view="pageBreakPreview" topLeftCell="A22" zoomScale="85" zoomScaleNormal="100" zoomScaleSheetLayoutView="85" workbookViewId="0">
      <selection sqref="A1:XFD1048576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" style="1" customWidth="1"/>
    <col min="10" max="10" width="1" style="1" customWidth="1"/>
    <col min="11" max="11" width="13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855468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4" t="s">
        <v>201</v>
      </c>
      <c r="D6" s="14" t="s">
        <v>201</v>
      </c>
      <c r="E6" s="14" t="s">
        <v>201</v>
      </c>
      <c r="F6" s="14" t="s">
        <v>201</v>
      </c>
      <c r="G6" s="14" t="s">
        <v>201</v>
      </c>
      <c r="H6" s="14" t="s">
        <v>201</v>
      </c>
      <c r="I6" s="14" t="s">
        <v>201</v>
      </c>
      <c r="K6" s="14" t="s">
        <v>202</v>
      </c>
      <c r="L6" s="14" t="s">
        <v>202</v>
      </c>
      <c r="M6" s="14" t="s">
        <v>202</v>
      </c>
      <c r="N6" s="14" t="s">
        <v>202</v>
      </c>
      <c r="O6" s="14" t="s">
        <v>202</v>
      </c>
      <c r="P6" s="14" t="s">
        <v>202</v>
      </c>
      <c r="Q6" s="14" t="s">
        <v>202</v>
      </c>
    </row>
    <row r="7" spans="1:17" ht="51" customHeight="1" x14ac:dyDescent="0.45">
      <c r="A7" s="14" t="s">
        <v>3</v>
      </c>
      <c r="C7" s="14" t="s">
        <v>7</v>
      </c>
      <c r="E7" s="14" t="s">
        <v>218</v>
      </c>
      <c r="G7" s="14" t="s">
        <v>219</v>
      </c>
      <c r="I7" s="16" t="s">
        <v>220</v>
      </c>
      <c r="K7" s="14" t="s">
        <v>7</v>
      </c>
      <c r="M7" s="14" t="s">
        <v>218</v>
      </c>
      <c r="O7" s="14" t="s">
        <v>219</v>
      </c>
      <c r="Q7" s="18" t="s">
        <v>220</v>
      </c>
    </row>
    <row r="8" spans="1:17" x14ac:dyDescent="0.45">
      <c r="A8" s="1" t="s">
        <v>18</v>
      </c>
      <c r="C8" s="4">
        <v>70247</v>
      </c>
      <c r="D8" s="4"/>
      <c r="E8" s="4">
        <v>69829030</v>
      </c>
      <c r="F8" s="4"/>
      <c r="G8" s="4">
        <v>70310777</v>
      </c>
      <c r="H8" s="4"/>
      <c r="I8" s="4">
        <v>-481746</v>
      </c>
      <c r="J8" s="4"/>
      <c r="K8" s="4">
        <v>70247</v>
      </c>
      <c r="L8" s="4"/>
      <c r="M8" s="4">
        <v>69829030</v>
      </c>
      <c r="N8" s="4"/>
      <c r="O8" s="4">
        <v>70310777</v>
      </c>
      <c r="P8" s="4"/>
      <c r="Q8" s="4">
        <v>-481746</v>
      </c>
    </row>
    <row r="9" spans="1:17" x14ac:dyDescent="0.45">
      <c r="A9" s="1" t="s">
        <v>16</v>
      </c>
      <c r="C9" s="4">
        <v>5487000</v>
      </c>
      <c r="D9" s="4"/>
      <c r="E9" s="4">
        <v>1268316915002</v>
      </c>
      <c r="F9" s="4"/>
      <c r="G9" s="4">
        <v>1247137664827</v>
      </c>
      <c r="H9" s="4"/>
      <c r="I9" s="4">
        <v>21179250175</v>
      </c>
      <c r="J9" s="4"/>
      <c r="K9" s="4">
        <v>5487000</v>
      </c>
      <c r="L9" s="4"/>
      <c r="M9" s="4">
        <v>1268316915002</v>
      </c>
      <c r="N9" s="4"/>
      <c r="O9" s="4">
        <v>1148904779004</v>
      </c>
      <c r="P9" s="4"/>
      <c r="Q9" s="4">
        <v>119412135998</v>
      </c>
    </row>
    <row r="10" spans="1:17" x14ac:dyDescent="0.45">
      <c r="A10" s="1" t="s">
        <v>15</v>
      </c>
      <c r="C10" s="4">
        <v>59405940</v>
      </c>
      <c r="D10" s="4"/>
      <c r="E10" s="4">
        <v>963323019079</v>
      </c>
      <c r="F10" s="4"/>
      <c r="G10" s="4">
        <v>947260745972</v>
      </c>
      <c r="H10" s="4"/>
      <c r="I10" s="4">
        <v>16062273107</v>
      </c>
      <c r="J10" s="4"/>
      <c r="K10" s="4">
        <v>59405940</v>
      </c>
      <c r="L10" s="4"/>
      <c r="M10" s="4">
        <v>963323019079</v>
      </c>
      <c r="N10" s="4"/>
      <c r="O10" s="4">
        <v>872618418006</v>
      </c>
      <c r="P10" s="4"/>
      <c r="Q10" s="4">
        <v>90704601073</v>
      </c>
    </row>
    <row r="11" spans="1:17" x14ac:dyDescent="0.45">
      <c r="A11" s="1" t="s">
        <v>17</v>
      </c>
      <c r="C11" s="4">
        <v>2635520</v>
      </c>
      <c r="D11" s="4"/>
      <c r="E11" s="4">
        <v>17683910928</v>
      </c>
      <c r="F11" s="4"/>
      <c r="G11" s="4">
        <v>18155481886</v>
      </c>
      <c r="H11" s="4"/>
      <c r="I11" s="4">
        <v>-471570958</v>
      </c>
      <c r="J11" s="4"/>
      <c r="K11" s="4">
        <v>2635520</v>
      </c>
      <c r="L11" s="4"/>
      <c r="M11" s="4">
        <v>17683910928</v>
      </c>
      <c r="N11" s="4"/>
      <c r="O11" s="4">
        <v>10272387370</v>
      </c>
      <c r="P11" s="4"/>
      <c r="Q11" s="4">
        <v>7411523558</v>
      </c>
    </row>
    <row r="12" spans="1:17" x14ac:dyDescent="0.45">
      <c r="A12" s="1" t="s">
        <v>19</v>
      </c>
      <c r="C12" s="4">
        <v>13994627</v>
      </c>
      <c r="D12" s="4"/>
      <c r="E12" s="4">
        <v>109343281499</v>
      </c>
      <c r="F12" s="4"/>
      <c r="G12" s="4">
        <v>114768711497</v>
      </c>
      <c r="H12" s="4"/>
      <c r="I12" s="4">
        <v>-5425429997</v>
      </c>
      <c r="J12" s="4"/>
      <c r="K12" s="4">
        <v>13994627</v>
      </c>
      <c r="L12" s="4"/>
      <c r="M12" s="4">
        <v>109343281499</v>
      </c>
      <c r="N12" s="4"/>
      <c r="O12" s="4">
        <v>80268541253</v>
      </c>
      <c r="P12" s="4"/>
      <c r="Q12" s="4">
        <v>29074740246</v>
      </c>
    </row>
    <row r="13" spans="1:17" x14ac:dyDescent="0.45">
      <c r="A13" s="1" t="s">
        <v>35</v>
      </c>
      <c r="C13" s="4">
        <v>3490000</v>
      </c>
      <c r="D13" s="4"/>
      <c r="E13" s="4">
        <v>4314990522159</v>
      </c>
      <c r="F13" s="4"/>
      <c r="G13" s="4">
        <v>4279557829499</v>
      </c>
      <c r="H13" s="4"/>
      <c r="I13" s="4">
        <v>35432692660</v>
      </c>
      <c r="J13" s="4"/>
      <c r="K13" s="4">
        <v>3490000</v>
      </c>
      <c r="L13" s="4"/>
      <c r="M13" s="4">
        <v>4314990522159</v>
      </c>
      <c r="N13" s="4"/>
      <c r="O13" s="4">
        <v>3989344546783</v>
      </c>
      <c r="P13" s="4"/>
      <c r="Q13" s="4">
        <v>325645975376</v>
      </c>
    </row>
    <row r="14" spans="1:17" x14ac:dyDescent="0.45">
      <c r="A14" s="1" t="s">
        <v>74</v>
      </c>
      <c r="C14" s="4">
        <v>995000</v>
      </c>
      <c r="D14" s="4"/>
      <c r="E14" s="4">
        <v>1004767852812</v>
      </c>
      <c r="F14" s="4"/>
      <c r="G14" s="4">
        <v>1004767852812</v>
      </c>
      <c r="H14" s="4"/>
      <c r="I14" s="4">
        <v>0</v>
      </c>
      <c r="J14" s="4"/>
      <c r="K14" s="4">
        <v>995000</v>
      </c>
      <c r="L14" s="4"/>
      <c r="M14" s="4">
        <v>1004767852812</v>
      </c>
      <c r="N14" s="4"/>
      <c r="O14" s="4">
        <v>994819656250</v>
      </c>
      <c r="P14" s="4"/>
      <c r="Q14" s="4">
        <v>9948196562</v>
      </c>
    </row>
    <row r="15" spans="1:17" x14ac:dyDescent="0.45">
      <c r="A15" s="1" t="s">
        <v>101</v>
      </c>
      <c r="C15" s="4">
        <v>2980310</v>
      </c>
      <c r="D15" s="4"/>
      <c r="E15" s="4">
        <v>2895799905318</v>
      </c>
      <c r="F15" s="4"/>
      <c r="G15" s="4">
        <v>2943572697562</v>
      </c>
      <c r="H15" s="4"/>
      <c r="I15" s="4">
        <v>-47772792243</v>
      </c>
      <c r="J15" s="4"/>
      <c r="K15" s="4">
        <v>2980310</v>
      </c>
      <c r="L15" s="4"/>
      <c r="M15" s="4">
        <v>2895799905318</v>
      </c>
      <c r="N15" s="4"/>
      <c r="O15" s="4">
        <v>2979769818815</v>
      </c>
      <c r="P15" s="4"/>
      <c r="Q15" s="4">
        <v>-83969913496</v>
      </c>
    </row>
    <row r="16" spans="1:17" x14ac:dyDescent="0.45">
      <c r="A16" s="1" t="s">
        <v>113</v>
      </c>
      <c r="C16" s="4">
        <v>1993059</v>
      </c>
      <c r="D16" s="4"/>
      <c r="E16" s="4">
        <v>2012624735636</v>
      </c>
      <c r="F16" s="4"/>
      <c r="G16" s="4">
        <v>2012624735636</v>
      </c>
      <c r="H16" s="4"/>
      <c r="I16" s="4">
        <v>0</v>
      </c>
      <c r="J16" s="4"/>
      <c r="K16" s="4">
        <v>1993059</v>
      </c>
      <c r="L16" s="4"/>
      <c r="M16" s="4">
        <v>2012624735636</v>
      </c>
      <c r="N16" s="4"/>
      <c r="O16" s="4">
        <v>1992698980023</v>
      </c>
      <c r="P16" s="4"/>
      <c r="Q16" s="4">
        <v>19925755613</v>
      </c>
    </row>
    <row r="17" spans="1:17" x14ac:dyDescent="0.45">
      <c r="A17" s="1" t="s">
        <v>92</v>
      </c>
      <c r="C17" s="4">
        <v>591900</v>
      </c>
      <c r="D17" s="4"/>
      <c r="E17" s="4">
        <v>587413452010</v>
      </c>
      <c r="F17" s="4"/>
      <c r="G17" s="4">
        <v>579956863762</v>
      </c>
      <c r="H17" s="4"/>
      <c r="I17" s="4">
        <v>7456588248</v>
      </c>
      <c r="J17" s="4"/>
      <c r="K17" s="4">
        <v>591900</v>
      </c>
      <c r="L17" s="4"/>
      <c r="M17" s="4">
        <v>587413452010</v>
      </c>
      <c r="N17" s="4"/>
      <c r="O17" s="4">
        <v>584277542401</v>
      </c>
      <c r="P17" s="4"/>
      <c r="Q17" s="4">
        <v>3135909609</v>
      </c>
    </row>
    <row r="18" spans="1:17" x14ac:dyDescent="0.45">
      <c r="A18" s="1" t="s">
        <v>47</v>
      </c>
      <c r="C18" s="4">
        <v>166772</v>
      </c>
      <c r="D18" s="4"/>
      <c r="E18" s="4">
        <v>154136094568</v>
      </c>
      <c r="F18" s="4"/>
      <c r="G18" s="4">
        <v>150401078862</v>
      </c>
      <c r="H18" s="4"/>
      <c r="I18" s="4">
        <v>3735015706</v>
      </c>
      <c r="J18" s="4"/>
      <c r="K18" s="4">
        <v>166772</v>
      </c>
      <c r="L18" s="4"/>
      <c r="M18" s="4">
        <v>154136094568</v>
      </c>
      <c r="N18" s="4"/>
      <c r="O18" s="4">
        <v>135811173762</v>
      </c>
      <c r="P18" s="4"/>
      <c r="Q18" s="4">
        <v>18324920806</v>
      </c>
    </row>
    <row r="19" spans="1:17" x14ac:dyDescent="0.45">
      <c r="A19" s="1" t="s">
        <v>77</v>
      </c>
      <c r="C19" s="4">
        <v>2495000</v>
      </c>
      <c r="D19" s="4"/>
      <c r="E19" s="4">
        <v>2519493259062</v>
      </c>
      <c r="F19" s="4"/>
      <c r="G19" s="4">
        <v>2519493259062</v>
      </c>
      <c r="H19" s="4"/>
      <c r="I19" s="4">
        <v>0</v>
      </c>
      <c r="J19" s="4"/>
      <c r="K19" s="4">
        <v>2495000</v>
      </c>
      <c r="L19" s="4"/>
      <c r="M19" s="4">
        <v>2519493259062</v>
      </c>
      <c r="N19" s="4"/>
      <c r="O19" s="4">
        <v>2494547781250</v>
      </c>
      <c r="P19" s="4"/>
      <c r="Q19" s="4">
        <v>24945477812</v>
      </c>
    </row>
    <row r="20" spans="1:17" x14ac:dyDescent="0.45">
      <c r="A20" s="1" t="s">
        <v>41</v>
      </c>
      <c r="C20" s="4">
        <v>2495000</v>
      </c>
      <c r="D20" s="4"/>
      <c r="E20" s="4">
        <v>2519493259062</v>
      </c>
      <c r="F20" s="4"/>
      <c r="G20" s="4">
        <v>2519493259062</v>
      </c>
      <c r="H20" s="4"/>
      <c r="I20" s="4">
        <v>0</v>
      </c>
      <c r="J20" s="4"/>
      <c r="K20" s="4">
        <v>2495000</v>
      </c>
      <c r="L20" s="4"/>
      <c r="M20" s="4">
        <v>2519493259062</v>
      </c>
      <c r="N20" s="4"/>
      <c r="O20" s="4">
        <v>2494547781250</v>
      </c>
      <c r="P20" s="4"/>
      <c r="Q20" s="4">
        <v>24945477812</v>
      </c>
    </row>
    <row r="21" spans="1:17" x14ac:dyDescent="0.45">
      <c r="A21" s="1" t="s">
        <v>80</v>
      </c>
      <c r="C21" s="4">
        <v>263000</v>
      </c>
      <c r="D21" s="4"/>
      <c r="E21" s="4">
        <v>254424787147</v>
      </c>
      <c r="F21" s="4"/>
      <c r="G21" s="4">
        <v>249860197629</v>
      </c>
      <c r="H21" s="4"/>
      <c r="I21" s="4">
        <v>4564589518</v>
      </c>
      <c r="J21" s="4"/>
      <c r="K21" s="4">
        <v>263000</v>
      </c>
      <c r="L21" s="4"/>
      <c r="M21" s="4">
        <v>254424787147</v>
      </c>
      <c r="N21" s="4"/>
      <c r="O21" s="4">
        <v>260908665747</v>
      </c>
      <c r="P21" s="4"/>
      <c r="Q21" s="4">
        <v>-6483878599</v>
      </c>
    </row>
    <row r="22" spans="1:17" x14ac:dyDescent="0.45">
      <c r="A22" s="1" t="s">
        <v>86</v>
      </c>
      <c r="C22" s="4">
        <v>2095500</v>
      </c>
      <c r="D22" s="4"/>
      <c r="E22" s="4">
        <v>1985126380617</v>
      </c>
      <c r="F22" s="4"/>
      <c r="G22" s="4">
        <v>2081082885347</v>
      </c>
      <c r="H22" s="4"/>
      <c r="I22" s="4">
        <v>-95956504729</v>
      </c>
      <c r="J22" s="4"/>
      <c r="K22" s="4">
        <v>2095500</v>
      </c>
      <c r="L22" s="4"/>
      <c r="M22" s="4">
        <v>1985126380617</v>
      </c>
      <c r="N22" s="4"/>
      <c r="O22" s="4">
        <v>2012130384755</v>
      </c>
      <c r="P22" s="4"/>
      <c r="Q22" s="4">
        <v>-27004004137</v>
      </c>
    </row>
    <row r="23" spans="1:17" x14ac:dyDescent="0.45">
      <c r="A23" s="1" t="s">
        <v>89</v>
      </c>
      <c r="C23" s="4">
        <v>1000000</v>
      </c>
      <c r="D23" s="4"/>
      <c r="E23" s="4">
        <v>999818750000</v>
      </c>
      <c r="F23" s="4"/>
      <c r="G23" s="4">
        <v>999818750000</v>
      </c>
      <c r="H23" s="4"/>
      <c r="I23" s="4">
        <v>0</v>
      </c>
      <c r="J23" s="4"/>
      <c r="K23" s="4">
        <v>1000000</v>
      </c>
      <c r="L23" s="4"/>
      <c r="M23" s="4">
        <v>999818750000</v>
      </c>
      <c r="N23" s="4"/>
      <c r="O23" s="4">
        <v>999818750000</v>
      </c>
      <c r="P23" s="4"/>
      <c r="Q23" s="4">
        <v>0</v>
      </c>
    </row>
    <row r="24" spans="1:17" x14ac:dyDescent="0.45">
      <c r="A24" s="1" t="s">
        <v>53</v>
      </c>
      <c r="C24" s="4">
        <v>45170</v>
      </c>
      <c r="D24" s="4"/>
      <c r="E24" s="4">
        <v>42452104161</v>
      </c>
      <c r="F24" s="4"/>
      <c r="G24" s="4">
        <v>41594029715</v>
      </c>
      <c r="H24" s="4"/>
      <c r="I24" s="4">
        <v>858074446</v>
      </c>
      <c r="J24" s="4"/>
      <c r="K24" s="4">
        <v>45170</v>
      </c>
      <c r="L24" s="4"/>
      <c r="M24" s="4">
        <v>42452104161</v>
      </c>
      <c r="N24" s="4"/>
      <c r="O24" s="4">
        <v>37258495673</v>
      </c>
      <c r="P24" s="4"/>
      <c r="Q24" s="4">
        <v>5193608488</v>
      </c>
    </row>
    <row r="25" spans="1:17" x14ac:dyDescent="0.45">
      <c r="A25" s="1" t="s">
        <v>107</v>
      </c>
      <c r="C25" s="4">
        <v>998998</v>
      </c>
      <c r="D25" s="4"/>
      <c r="E25" s="4">
        <v>1008805100928</v>
      </c>
      <c r="F25" s="4"/>
      <c r="G25" s="4">
        <v>1008805100928</v>
      </c>
      <c r="H25" s="4"/>
      <c r="I25" s="4">
        <v>0</v>
      </c>
      <c r="J25" s="4"/>
      <c r="K25" s="4">
        <v>998998</v>
      </c>
      <c r="L25" s="4"/>
      <c r="M25" s="4">
        <v>1008805100928</v>
      </c>
      <c r="N25" s="4"/>
      <c r="O25" s="4">
        <v>949068080000</v>
      </c>
      <c r="P25" s="4"/>
      <c r="Q25" s="4">
        <v>59737020928</v>
      </c>
    </row>
    <row r="26" spans="1:17" x14ac:dyDescent="0.45">
      <c r="A26" s="1" t="s">
        <v>98</v>
      </c>
      <c r="C26" s="4">
        <v>241900</v>
      </c>
      <c r="D26" s="4"/>
      <c r="E26" s="4">
        <v>245483997959</v>
      </c>
      <c r="F26" s="4"/>
      <c r="G26" s="4">
        <v>241856155625</v>
      </c>
      <c r="H26" s="4"/>
      <c r="I26" s="4">
        <v>3627842334</v>
      </c>
      <c r="J26" s="4"/>
      <c r="K26" s="4">
        <v>241900</v>
      </c>
      <c r="L26" s="4"/>
      <c r="M26" s="4">
        <v>245483997959</v>
      </c>
      <c r="N26" s="4"/>
      <c r="O26" s="4">
        <v>235900609768</v>
      </c>
      <c r="P26" s="4"/>
      <c r="Q26" s="4">
        <v>9583388191</v>
      </c>
    </row>
    <row r="27" spans="1:17" x14ac:dyDescent="0.45">
      <c r="A27" s="1" t="s">
        <v>71</v>
      </c>
      <c r="C27" s="4">
        <v>100</v>
      </c>
      <c r="D27" s="4"/>
      <c r="E27" s="4">
        <v>100981693</v>
      </c>
      <c r="F27" s="4"/>
      <c r="G27" s="4">
        <v>100981693</v>
      </c>
      <c r="H27" s="4"/>
      <c r="I27" s="4">
        <v>0</v>
      </c>
      <c r="J27" s="4"/>
      <c r="K27" s="4">
        <v>100</v>
      </c>
      <c r="L27" s="4"/>
      <c r="M27" s="4">
        <v>100981693</v>
      </c>
      <c r="N27" s="4"/>
      <c r="O27" s="4">
        <v>100981693</v>
      </c>
      <c r="P27" s="4"/>
      <c r="Q27" s="4">
        <v>0</v>
      </c>
    </row>
    <row r="28" spans="1:17" x14ac:dyDescent="0.45">
      <c r="A28" s="1" t="s">
        <v>116</v>
      </c>
      <c r="C28" s="4">
        <v>1999000</v>
      </c>
      <c r="D28" s="4"/>
      <c r="E28" s="4">
        <v>1998637681250</v>
      </c>
      <c r="F28" s="4"/>
      <c r="G28" s="4">
        <v>1998637681250</v>
      </c>
      <c r="H28" s="4"/>
      <c r="I28" s="4">
        <v>0</v>
      </c>
      <c r="J28" s="4"/>
      <c r="K28" s="4">
        <v>1999000</v>
      </c>
      <c r="L28" s="4"/>
      <c r="M28" s="4">
        <v>1998637681250</v>
      </c>
      <c r="N28" s="4"/>
      <c r="O28" s="4">
        <v>1998637681250</v>
      </c>
      <c r="P28" s="4"/>
      <c r="Q28" s="4">
        <v>0</v>
      </c>
    </row>
    <row r="29" spans="1:17" x14ac:dyDescent="0.45">
      <c r="A29" s="1" t="s">
        <v>65</v>
      </c>
      <c r="C29" s="4">
        <v>1998000</v>
      </c>
      <c r="D29" s="4"/>
      <c r="E29" s="4">
        <v>1997637862500</v>
      </c>
      <c r="F29" s="4"/>
      <c r="G29" s="4">
        <v>1977851349455</v>
      </c>
      <c r="H29" s="4"/>
      <c r="I29" s="4">
        <v>19786513045</v>
      </c>
      <c r="J29" s="4"/>
      <c r="K29" s="4">
        <v>1998000</v>
      </c>
      <c r="L29" s="4"/>
      <c r="M29" s="4">
        <v>1997637862500</v>
      </c>
      <c r="N29" s="4"/>
      <c r="O29" s="4">
        <v>1997637862499</v>
      </c>
      <c r="P29" s="4"/>
      <c r="Q29" s="4">
        <v>1</v>
      </c>
    </row>
    <row r="30" spans="1:17" x14ac:dyDescent="0.45">
      <c r="A30" s="1" t="s">
        <v>110</v>
      </c>
      <c r="C30" s="4">
        <v>2999000</v>
      </c>
      <c r="D30" s="4"/>
      <c r="E30" s="4">
        <v>3028440995562</v>
      </c>
      <c r="F30" s="4"/>
      <c r="G30" s="4">
        <v>3028440995562</v>
      </c>
      <c r="H30" s="4"/>
      <c r="I30" s="4">
        <v>0</v>
      </c>
      <c r="J30" s="4"/>
      <c r="K30" s="4">
        <v>2999000</v>
      </c>
      <c r="L30" s="4"/>
      <c r="M30" s="4">
        <v>3028440995562</v>
      </c>
      <c r="N30" s="4"/>
      <c r="O30" s="4">
        <v>2999020011452</v>
      </c>
      <c r="P30" s="4"/>
      <c r="Q30" s="4">
        <v>29420984110</v>
      </c>
    </row>
    <row r="31" spans="1:17" x14ac:dyDescent="0.45">
      <c r="A31" s="1" t="s">
        <v>95</v>
      </c>
      <c r="C31" s="4">
        <v>4100</v>
      </c>
      <c r="D31" s="4"/>
      <c r="E31" s="4">
        <v>3976279168</v>
      </c>
      <c r="F31" s="4"/>
      <c r="G31" s="4">
        <v>3832805178</v>
      </c>
      <c r="H31" s="4"/>
      <c r="I31" s="4">
        <v>143473990</v>
      </c>
      <c r="J31" s="4"/>
      <c r="K31" s="4">
        <v>4100</v>
      </c>
      <c r="L31" s="4"/>
      <c r="M31" s="4">
        <v>3976279168</v>
      </c>
      <c r="N31" s="4"/>
      <c r="O31" s="4">
        <v>4091058361</v>
      </c>
      <c r="P31" s="4"/>
      <c r="Q31" s="4">
        <v>-114779192</v>
      </c>
    </row>
    <row r="32" spans="1:17" x14ac:dyDescent="0.45">
      <c r="A32" s="1" t="s">
        <v>59</v>
      </c>
      <c r="C32" s="4">
        <v>6498900</v>
      </c>
      <c r="D32" s="4"/>
      <c r="E32" s="4">
        <v>6627676515862</v>
      </c>
      <c r="F32" s="4"/>
      <c r="G32" s="4">
        <v>6627676515862</v>
      </c>
      <c r="H32" s="4"/>
      <c r="I32" s="4">
        <v>0</v>
      </c>
      <c r="J32" s="4"/>
      <c r="K32" s="4">
        <v>6498900</v>
      </c>
      <c r="L32" s="4"/>
      <c r="M32" s="4">
        <v>6627676515862</v>
      </c>
      <c r="N32" s="4"/>
      <c r="O32" s="4">
        <v>6562699295119</v>
      </c>
      <c r="P32" s="4"/>
      <c r="Q32" s="4">
        <v>64977220743</v>
      </c>
    </row>
    <row r="33" spans="1:17" x14ac:dyDescent="0.45">
      <c r="A33" s="1" t="s">
        <v>50</v>
      </c>
      <c r="C33" s="4">
        <v>156899</v>
      </c>
      <c r="D33" s="4"/>
      <c r="E33" s="4">
        <v>113276232860</v>
      </c>
      <c r="F33" s="4"/>
      <c r="G33" s="4">
        <v>109919202832</v>
      </c>
      <c r="H33" s="4"/>
      <c r="I33" s="4">
        <v>3357030028</v>
      </c>
      <c r="J33" s="4"/>
      <c r="K33" s="4">
        <v>156899</v>
      </c>
      <c r="L33" s="4"/>
      <c r="M33" s="4">
        <v>113276232860</v>
      </c>
      <c r="N33" s="4"/>
      <c r="O33" s="4">
        <v>98044101285</v>
      </c>
      <c r="P33" s="4"/>
      <c r="Q33" s="4">
        <v>15232131575</v>
      </c>
    </row>
    <row r="34" spans="1:17" x14ac:dyDescent="0.45">
      <c r="A34" s="1" t="s">
        <v>117</v>
      </c>
      <c r="C34" s="4">
        <v>9440000</v>
      </c>
      <c r="D34" s="4"/>
      <c r="E34" s="4">
        <v>8591155370805</v>
      </c>
      <c r="F34" s="4"/>
      <c r="G34" s="4">
        <v>8244397322970</v>
      </c>
      <c r="H34" s="4"/>
      <c r="I34" s="4">
        <v>346758047835</v>
      </c>
      <c r="J34" s="4"/>
      <c r="K34" s="4">
        <v>9440000</v>
      </c>
      <c r="L34" s="4"/>
      <c r="M34" s="4">
        <v>8591155370805</v>
      </c>
      <c r="N34" s="4"/>
      <c r="O34" s="4">
        <v>8244397322970</v>
      </c>
      <c r="P34" s="4"/>
      <c r="Q34" s="4">
        <f>346758047835+6</f>
        <v>346758047841</v>
      </c>
    </row>
    <row r="35" spans="1:17" ht="19.5" thickBot="1" x14ac:dyDescent="0.5">
      <c r="C35" s="7">
        <f>SUM(C8:C34)</f>
        <v>124540942</v>
      </c>
      <c r="D35" s="4"/>
      <c r="E35" s="7">
        <f>SUM(E8:E34)</f>
        <v>45264469076677</v>
      </c>
      <c r="F35" s="4"/>
      <c r="G35" s="7">
        <f>SUM(G8:G34)</f>
        <v>44951134465262</v>
      </c>
      <c r="H35" s="4"/>
      <c r="I35" s="7">
        <f>SUM(I8:I34)</f>
        <v>313334611419</v>
      </c>
      <c r="J35" s="4"/>
      <c r="K35" s="7">
        <f>SUM(K8:K34)</f>
        <v>124540942</v>
      </c>
      <c r="L35" s="4"/>
      <c r="M35" s="7">
        <f>SUM(M8:M34)</f>
        <v>45264469076677</v>
      </c>
      <c r="N35" s="4"/>
      <c r="O35" s="7">
        <f>SUM(O8:O34)</f>
        <v>44177665017516</v>
      </c>
      <c r="P35" s="4"/>
      <c r="Q35" s="7">
        <f>SUM(Q8:Q34)</f>
        <v>1086804059172</v>
      </c>
    </row>
    <row r="36" spans="1:17" ht="19.5" thickTop="1" x14ac:dyDescent="0.45"/>
    <row r="37" spans="1:17" x14ac:dyDescent="0.45">
      <c r="Q37" s="2"/>
    </row>
    <row r="38" spans="1:17" x14ac:dyDescent="0.45">
      <c r="Q38" s="2"/>
    </row>
    <row r="39" spans="1:17" x14ac:dyDescent="0.45">
      <c r="Q39" s="2"/>
    </row>
    <row r="40" spans="1:17" x14ac:dyDescent="0.45">
      <c r="Q40" s="2"/>
    </row>
  </sheetData>
  <mergeCells count="13">
    <mergeCell ref="A4:Q4"/>
    <mergeCell ref="A3:Q3"/>
    <mergeCell ref="A2:Q2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2023-06-24T13:02:55Z</dcterms:created>
  <dcterms:modified xsi:type="dcterms:W3CDTF">2023-06-25T08:16:55Z</dcterms:modified>
</cp:coreProperties>
</file>