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1402\"/>
    </mc:Choice>
  </mc:AlternateContent>
  <xr:revisionPtr revIDLastSave="0" documentId="13_ncr:1_{843CD8A2-549A-4953-9186-536086D9EA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</workbook>
</file>

<file path=xl/calcChain.xml><?xml version="1.0" encoding="utf-8"?>
<calcChain xmlns="http://schemas.openxmlformats.org/spreadsheetml/2006/main">
  <c r="E10" i="15" l="1"/>
  <c r="G10" i="15"/>
  <c r="C10" i="15"/>
  <c r="C10" i="14"/>
  <c r="E10" i="14"/>
  <c r="E30" i="13"/>
  <c r="G30" i="13"/>
  <c r="Q39" i="12"/>
  <c r="O39" i="12"/>
  <c r="M39" i="12"/>
  <c r="K39" i="12"/>
  <c r="I39" i="12"/>
  <c r="G39" i="12"/>
  <c r="E39" i="12"/>
  <c r="C39" i="12"/>
  <c r="S26" i="11"/>
  <c r="K26" i="11"/>
  <c r="U26" i="11"/>
  <c r="G26" i="11"/>
  <c r="E26" i="11"/>
  <c r="C26" i="11"/>
  <c r="I26" i="11"/>
  <c r="M26" i="11"/>
  <c r="O26" i="11"/>
  <c r="Q26" i="11"/>
  <c r="Q35" i="10"/>
  <c r="O35" i="10"/>
  <c r="M35" i="10"/>
  <c r="K35" i="10"/>
  <c r="C45" i="9"/>
  <c r="E45" i="9"/>
  <c r="G45" i="9"/>
  <c r="I45" i="9"/>
  <c r="M45" i="9"/>
  <c r="K45" i="9"/>
  <c r="O45" i="9"/>
  <c r="Q45" i="9"/>
  <c r="M50" i="7"/>
  <c r="G50" i="7"/>
  <c r="I50" i="7"/>
  <c r="K50" i="7"/>
  <c r="O50" i="7"/>
  <c r="Q50" i="7"/>
  <c r="S29" i="6"/>
  <c r="Q29" i="6"/>
  <c r="O29" i="6"/>
  <c r="M29" i="6"/>
  <c r="K29" i="6"/>
  <c r="M35" i="3"/>
  <c r="M37" i="3" s="1"/>
  <c r="AC35" i="3"/>
  <c r="AC37" i="3" s="1"/>
  <c r="AE37" i="3"/>
  <c r="AA37" i="3"/>
  <c r="Y37" i="3"/>
  <c r="W37" i="3"/>
  <c r="U37" i="3"/>
  <c r="S37" i="3"/>
  <c r="Q37" i="3"/>
  <c r="O37" i="3"/>
  <c r="K37" i="3"/>
  <c r="I37" i="3"/>
  <c r="G16" i="1" l="1"/>
  <c r="G18" i="1" s="1"/>
  <c r="E16" i="1"/>
  <c r="E18" i="1" s="1"/>
  <c r="W16" i="1"/>
  <c r="W18" i="1" s="1"/>
  <c r="U16" i="1"/>
  <c r="U18" i="1" s="1"/>
  <c r="Y18" i="1"/>
  <c r="C18" i="1"/>
  <c r="I18" i="1"/>
  <c r="K18" i="1"/>
  <c r="M18" i="1"/>
  <c r="O18" i="1"/>
  <c r="Q18" i="1"/>
  <c r="S18" i="1"/>
</calcChain>
</file>

<file path=xl/sharedStrings.xml><?xml version="1.0" encoding="utf-8"?>
<sst xmlns="http://schemas.openxmlformats.org/spreadsheetml/2006/main" count="855" uniqueCount="213">
  <si>
    <t>صندوق سرمایه‌گذاری با درآمد ثابت نگین سامان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</si>
  <si>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</si>
  <si>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</si>
  <si>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</si>
  <si>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</si>
  <si>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</si>
  <si>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</si>
  <si>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</si>
  <si>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</si>
  <si>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</si>
  <si>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</si>
  <si>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</si>
  <si>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</si>
  <si>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</si>
  <si>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</si>
  <si>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</si>
  <si>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پارس‌ خزر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</si>
  <si>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</si>
  <si>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</si>
  <si>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</si>
  <si>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</si>
  <si>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تجارت شاخصی کاردان</t>
  </si>
  <si>
    <t>صندوق س سروسودمند مدبران-سهام</t>
  </si>
  <si>
    <t>صندوق س. ثروت هیوا-س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</si>
  <si>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</si>
  <si>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</si>
  <si>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</si>
  <si>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</si>
  <si>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</si>
  <si>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</si>
  <si>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</si>
  <si>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</si>
  <si>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</si>
  <si>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</si>
  <si>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تاریخ سر رسید</t>
  </si>
  <si>
    <t>نرخ سود</t>
  </si>
  <si>
    <t>قیمت بازار هر ورقه</t>
  </si>
  <si>
    <t>سلف موازی متانول بوشهر 025</t>
  </si>
  <si>
    <t>1402/12/24</t>
  </si>
  <si>
    <t>سلف موازی متانول مرجان 031</t>
  </si>
  <si>
    <t>1403/04/11</t>
  </si>
  <si>
    <t>اجاره تابان کاردان14041015</t>
  </si>
  <si>
    <t>1404/10/15</t>
  </si>
  <si>
    <t>اجاره دومینو14040208</t>
  </si>
  <si>
    <t>1404/02/07</t>
  </si>
  <si>
    <t>اسنادخزانه-م20بودجه98-020806</t>
  </si>
  <si>
    <t>1402/08/06</t>
  </si>
  <si>
    <t>اسنادخزانه-م7بودجه00-030912</t>
  </si>
  <si>
    <t>1403/09/12</t>
  </si>
  <si>
    <t>اسنادخزانه-م7بودجه99-020704</t>
  </si>
  <si>
    <t>1402/07/04</t>
  </si>
  <si>
    <t>اسنادخزانه-م9بودجه99-020316</t>
  </si>
  <si>
    <t>1402/03/16</t>
  </si>
  <si>
    <t>صکوک اجاره ملی412-6 ماهه18%</t>
  </si>
  <si>
    <t>1404/12/22</t>
  </si>
  <si>
    <t>صکوک مرابحه پاکشو503-3ماهه 18%</t>
  </si>
  <si>
    <t>1405/03/21</t>
  </si>
  <si>
    <t>صکوک مرابحه دعبید12-3ماهه18%</t>
  </si>
  <si>
    <t>1404/12/24</t>
  </si>
  <si>
    <t>صکوک مرابحه صکورش302-3ماهه18%</t>
  </si>
  <si>
    <t>1403/02/31</t>
  </si>
  <si>
    <t>صکوک منفعت نفت1312-6ماهه 18/5%</t>
  </si>
  <si>
    <t>1403/12/17</t>
  </si>
  <si>
    <t>مرابحه ذوب و نوردکرمان14060814</t>
  </si>
  <si>
    <t>1406/08/14</t>
  </si>
  <si>
    <t>مرابحه ش. دبش سبز گستر14060717</t>
  </si>
  <si>
    <t>1406/07/17</t>
  </si>
  <si>
    <t>مرابحه عام دولت102-ش.خ031211</t>
  </si>
  <si>
    <t>1403/12/11</t>
  </si>
  <si>
    <t>مرابحه عام دولت104-ش.خ020303</t>
  </si>
  <si>
    <t>1402/03/03</t>
  </si>
  <si>
    <t>مرابحه عام دولت107-ش.خ030724</t>
  </si>
  <si>
    <t>1403/07/24</t>
  </si>
  <si>
    <t>مرابحه عام دولت118-ش.خ060725</t>
  </si>
  <si>
    <t>1406/07/25</t>
  </si>
  <si>
    <t>مرابحه عام دولت4-ش.خ 0205</t>
  </si>
  <si>
    <t>1402/05/07</t>
  </si>
  <si>
    <t>مرابحه عام دولت76-ش.خ030406</t>
  </si>
  <si>
    <t>1403/04/06</t>
  </si>
  <si>
    <t>مرابحه عام دولت86-ش.خ020404</t>
  </si>
  <si>
    <t>1402/04/04</t>
  </si>
  <si>
    <t>مرابحه عام دولت94-ش.خ030816</t>
  </si>
  <si>
    <t>1403/08/16</t>
  </si>
  <si>
    <t>مرابحه فاران شیمی 14050730</t>
  </si>
  <si>
    <t>1405/07/30</t>
  </si>
  <si>
    <t>مشارکت ش اسلامشهر312-3ماهه18%</t>
  </si>
  <si>
    <t>1403/12/26</t>
  </si>
  <si>
    <t>مشارکت ش اصفهان306-3ماهه18%</t>
  </si>
  <si>
    <t>1403/06/31</t>
  </si>
  <si>
    <t>مشارکت ش قم0312-سه ماهه18%</t>
  </si>
  <si>
    <t>1403/12/28</t>
  </si>
  <si>
    <t>مشارکت ش کرج0312-سه ماهه18%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</si>
  <si>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</si>
  <si>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</si>
  <si>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</si>
  <si>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</si>
  <si>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</si>
  <si>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</si>
  <si>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</si>
  <si>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 xml:space="preserve"> گواهی سپرده مدت دار ویژه سرمایه گذاری بانک تجارت 1</t>
  </si>
  <si>
    <t>1402/05/24</t>
  </si>
  <si>
    <t>11.21%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</si>
  <si>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</si>
  <si>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</si>
  <si>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</si>
  <si>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</si>
  <si>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</si>
  <si>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</si>
  <si>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</si>
  <si>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</si>
  <si>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</si>
  <si>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</si>
  <si>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</si>
  <si>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</si>
  <si>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</si>
  <si>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</si>
  <si>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</si>
  <si>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</si>
  <si>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</si>
  <si>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</si>
  <si>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</si>
  <si>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</si>
  <si>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</si>
  <si>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</si>
  <si>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</si>
  <si>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</si>
  <si>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</si>
  <si>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</si>
  <si>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</si>
  <si>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</si>
  <si>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</si>
  <si>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</si>
  <si>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</si>
  <si>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</si>
  <si>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</si>
  <si>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</si>
  <si>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</si>
  <si>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</si>
  <si>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</si>
  <si>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</si>
  <si>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</si>
  <si>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</si>
  <si>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</si>
  <si>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6501834015</t>
  </si>
  <si>
    <t>1401/03/30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</si>
  <si>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</si>
  <si>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</si>
  <si>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</si>
  <si>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</si>
  <si>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</si>
  <si>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</si>
  <si>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</si>
  <si>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</si>
  <si>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</si>
  <si>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</si>
  <si>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</si>
  <si>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1401/08/30</t>
  </si>
  <si>
    <t>بانک آینده جنت آباد مرکزی</t>
  </si>
  <si>
    <t>0404125128001</t>
  </si>
  <si>
    <t>بانک تجارت شریعتی مشهد</t>
  </si>
  <si>
    <t>432366103</t>
  </si>
  <si>
    <t>1401/09/27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</si>
  <si>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</si>
  <si>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</si>
  <si>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</si>
  <si>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</si>
  <si>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</si>
  <si>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</si>
  <si>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</si>
  <si>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</si>
  <si>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</si>
  <si>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</si>
  <si>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</si>
  <si>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</si>
  <si>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</si>
  <si>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</si>
  <si>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</si>
  <si>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بانک تجارت مرکزی شیراز</t>
  </si>
  <si>
    <t>بانک اقتصاد نوین شهران</t>
  </si>
  <si>
    <t>بهای فروش</t>
  </si>
  <si>
    <t>ارزش دفتری</t>
  </si>
  <si>
    <t>سود و زیان ناشی از تغییر قیمت</t>
  </si>
  <si>
    <t>سود و زیان ناشی از فروش</t>
  </si>
  <si>
    <t>بیمه اتکایی تهران رواک50%تادیه</t>
  </si>
  <si>
    <t>بیمه اتکایی آوای پارس70%تادیه</t>
  </si>
  <si>
    <t>صندوق س.آرمان سپهر آشنا-م</t>
  </si>
  <si>
    <t>صندوق س. سهام زرین کوروش-س</t>
  </si>
  <si>
    <t>صنعتی زر ماکارون</t>
  </si>
  <si>
    <t>بین المللی ساروج بوشهر</t>
  </si>
  <si>
    <t>بیمه اتکایی آوای پارس70% تادیه</t>
  </si>
  <si>
    <t>صندوق س آوای تاراز زاگرس-سهام</t>
  </si>
  <si>
    <t>سلف موازی استاندارد سمتا011</t>
  </si>
  <si>
    <t>سلف موازی برق نیروی برق حرارتی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</si>
  <si>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</si>
  <si>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</si>
  <si>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</si>
  <si>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</si>
  <si>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</si>
  <si>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</si>
  <si>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</si>
  <si>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</si>
  <si>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</si>
  <si>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</si>
  <si>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گواهی سپرده مدت دار ویژه سرمایه گذاری بانک تجارت</t>
  </si>
  <si>
    <t>705984832</t>
  </si>
  <si>
    <t>184-283-6681650-2</t>
  </si>
  <si>
    <t>184-283-6681650-3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</si>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</sst>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9" formatCode="0.0%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  <font>
      <sz val="14"/>
      <name val="B Nazanin"/>
      <charset val="178"/>
    </font>
    <font>
      <sz val="9"/>
      <color rgb="FF000000"/>
      <name val="Tahoma"/>
      <family val="2"/>
    </font>
    <font>
      <sz val="11"/>
      <name val="B Nazanin"/>
      <charset val="178"/>
    </font>
    <font>
      <b/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sz val="15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0" fontId="1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3" fontId="8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169" fontId="1" fillId="0" borderId="0" xfId="0" applyNumberFormat="1" applyFont="1"/>
    <xf numFmtId="16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rightToLeft="1" tabSelected="1" view="pageBreakPreview" zoomScale="60" zoomScaleNormal="85" workbookViewId="0">
      <selection activeCell="O27" sqref="O27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4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30" x14ac:dyDescent="0.45">
      <c r="A6" s="8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0" x14ac:dyDescent="0.45">
      <c r="A7" s="8" t="s">
        <v>3</v>
      </c>
      <c r="C7" s="8" t="s">
        <v>7</v>
      </c>
      <c r="E7" s="8" t="s">
        <v>8</v>
      </c>
      <c r="G7" s="8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9" t="s">
        <v>13</v>
      </c>
    </row>
    <row r="8" spans="1:25" ht="30" x14ac:dyDescent="0.4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0" t="s">
        <v>13</v>
      </c>
    </row>
    <row r="9" spans="1:25" x14ac:dyDescent="0.45">
      <c r="A9" s="1" t="s">
        <v>15</v>
      </c>
      <c r="C9" s="16">
        <v>59405940</v>
      </c>
      <c r="D9" s="16"/>
      <c r="E9" s="16">
        <v>780238653285</v>
      </c>
      <c r="F9" s="16"/>
      <c r="G9" s="16">
        <v>915844829455.41296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0</v>
      </c>
      <c r="P9" s="16"/>
      <c r="Q9" s="16">
        <v>59405940</v>
      </c>
      <c r="R9" s="16"/>
      <c r="S9" s="16">
        <v>15773</v>
      </c>
      <c r="T9" s="16"/>
      <c r="U9" s="16">
        <v>780238653285</v>
      </c>
      <c r="V9" s="16"/>
      <c r="W9" s="16">
        <v>931434682764.86096</v>
      </c>
      <c r="Y9" s="5">
        <v>1.44E-2</v>
      </c>
    </row>
    <row r="10" spans="1:25" x14ac:dyDescent="0.45">
      <c r="A10" s="1" t="s">
        <v>16</v>
      </c>
      <c r="C10" s="16">
        <v>15806895</v>
      </c>
      <c r="D10" s="16"/>
      <c r="E10" s="16">
        <v>200240388287</v>
      </c>
      <c r="F10" s="16"/>
      <c r="G10" s="16">
        <v>238835228416.20001</v>
      </c>
      <c r="H10" s="16"/>
      <c r="I10" s="16">
        <v>443120</v>
      </c>
      <c r="J10" s="16"/>
      <c r="K10" s="16">
        <v>7092448776</v>
      </c>
      <c r="L10" s="16"/>
      <c r="M10" s="16">
        <v>0</v>
      </c>
      <c r="N10" s="16"/>
      <c r="O10" s="16">
        <v>0</v>
      </c>
      <c r="P10" s="16"/>
      <c r="Q10" s="16">
        <v>16250015</v>
      </c>
      <c r="R10" s="16"/>
      <c r="S10" s="16">
        <v>19380</v>
      </c>
      <c r="T10" s="16"/>
      <c r="U10" s="16">
        <v>207332837063</v>
      </c>
      <c r="V10" s="16"/>
      <c r="W10" s="16">
        <v>313051485220.33502</v>
      </c>
      <c r="Y10" s="5">
        <v>4.8999999999999998E-3</v>
      </c>
    </row>
    <row r="11" spans="1:25" x14ac:dyDescent="0.45">
      <c r="A11" s="1" t="s">
        <v>17</v>
      </c>
      <c r="C11" s="16">
        <v>5487000</v>
      </c>
      <c r="D11" s="16"/>
      <c r="E11" s="16">
        <v>998293584900</v>
      </c>
      <c r="F11" s="16"/>
      <c r="G11" s="16">
        <v>1205826400128.6001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0</v>
      </c>
      <c r="P11" s="16"/>
      <c r="Q11" s="16">
        <v>5487000</v>
      </c>
      <c r="R11" s="16"/>
      <c r="S11" s="16">
        <v>224831</v>
      </c>
      <c r="T11" s="16"/>
      <c r="U11" s="16">
        <v>998293584900</v>
      </c>
      <c r="V11" s="16"/>
      <c r="W11" s="16">
        <v>1226307493202.8501</v>
      </c>
      <c r="Y11" s="5">
        <v>1.9E-2</v>
      </c>
    </row>
    <row r="12" spans="1:25" x14ac:dyDescent="0.45">
      <c r="A12" s="1" t="s">
        <v>18</v>
      </c>
      <c r="C12" s="16">
        <v>2635520</v>
      </c>
      <c r="D12" s="16"/>
      <c r="E12" s="16">
        <v>11773894601</v>
      </c>
      <c r="F12" s="16"/>
      <c r="G12" s="16">
        <v>18076886726.400002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0</v>
      </c>
      <c r="P12" s="16"/>
      <c r="Q12" s="16">
        <v>2635520</v>
      </c>
      <c r="R12" s="16"/>
      <c r="S12" s="16">
        <v>7360</v>
      </c>
      <c r="T12" s="16"/>
      <c r="U12" s="16">
        <v>11773894601</v>
      </c>
      <c r="V12" s="16"/>
      <c r="W12" s="16">
        <v>19282012508.16</v>
      </c>
      <c r="Y12" s="5">
        <v>2.9999999999999997E-4</v>
      </c>
    </row>
    <row r="13" spans="1:25" x14ac:dyDescent="0.45">
      <c r="A13" s="1" t="s">
        <v>19</v>
      </c>
      <c r="C13" s="16">
        <v>70247</v>
      </c>
      <c r="D13" s="16"/>
      <c r="E13" s="16">
        <v>70310780</v>
      </c>
      <c r="F13" s="16"/>
      <c r="G13" s="16">
        <v>69829030.349999994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0</v>
      </c>
      <c r="P13" s="16"/>
      <c r="Q13" s="16">
        <v>70247</v>
      </c>
      <c r="R13" s="16"/>
      <c r="S13" s="16">
        <v>1000</v>
      </c>
      <c r="T13" s="16"/>
      <c r="U13" s="16">
        <v>70310780</v>
      </c>
      <c r="V13" s="16"/>
      <c r="W13" s="16">
        <v>69829030.349999994</v>
      </c>
      <c r="Y13" s="5">
        <v>0</v>
      </c>
    </row>
    <row r="14" spans="1:25" x14ac:dyDescent="0.45">
      <c r="A14" s="1" t="s">
        <v>20</v>
      </c>
      <c r="C14" s="16">
        <v>13994627</v>
      </c>
      <c r="D14" s="16"/>
      <c r="E14" s="16">
        <v>75080581722</v>
      </c>
      <c r="F14" s="16"/>
      <c r="G14" s="16">
        <v>109899735857.86501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0</v>
      </c>
      <c r="P14" s="16"/>
      <c r="Q14" s="16">
        <v>13994627</v>
      </c>
      <c r="R14" s="16"/>
      <c r="S14" s="16">
        <v>9800</v>
      </c>
      <c r="T14" s="16"/>
      <c r="U14" s="16">
        <v>75080581722</v>
      </c>
      <c r="V14" s="16"/>
      <c r="W14" s="16">
        <v>136331317899.63</v>
      </c>
      <c r="Y14" s="5">
        <v>2.0999999999999999E-3</v>
      </c>
    </row>
    <row r="15" spans="1:25" x14ac:dyDescent="0.45">
      <c r="A15" s="1" t="s">
        <v>21</v>
      </c>
      <c r="C15" s="16">
        <v>1677891</v>
      </c>
      <c r="D15" s="16"/>
      <c r="E15" s="16">
        <v>423303734481</v>
      </c>
      <c r="F15" s="16"/>
      <c r="G15" s="16">
        <v>513579096684.87201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v>0</v>
      </c>
      <c r="P15" s="16"/>
      <c r="Q15" s="16">
        <v>1677891</v>
      </c>
      <c r="R15" s="16"/>
      <c r="S15" s="16">
        <v>373950</v>
      </c>
      <c r="T15" s="16"/>
      <c r="U15" s="16">
        <v>423303734481</v>
      </c>
      <c r="V15" s="16"/>
      <c r="W15" s="16">
        <v>626702245734.40295</v>
      </c>
      <c r="Y15" s="5">
        <v>9.7000000000000003E-3</v>
      </c>
    </row>
    <row r="16" spans="1:25" x14ac:dyDescent="0.45">
      <c r="A16" s="1" t="s">
        <v>22</v>
      </c>
      <c r="C16" s="16">
        <v>1283203</v>
      </c>
      <c r="D16" s="16"/>
      <c r="E16" s="16">
        <f>99831218632-1286</f>
        <v>99831217346</v>
      </c>
      <c r="F16" s="16"/>
      <c r="G16" s="16">
        <f>144086375263.504-1290</f>
        <v>144086373973.504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0</v>
      </c>
      <c r="P16" s="16"/>
      <c r="Q16" s="16">
        <v>1283203</v>
      </c>
      <c r="R16" s="16"/>
      <c r="S16" s="16">
        <v>133150</v>
      </c>
      <c r="T16" s="16"/>
      <c r="U16" s="16">
        <f>99831218632-1286</f>
        <v>99831217346</v>
      </c>
      <c r="V16" s="16"/>
      <c r="W16" s="16">
        <f>170655585005.653-1290</f>
        <v>170655583715.65302</v>
      </c>
      <c r="Y16" s="5">
        <v>2.5999999999999999E-3</v>
      </c>
    </row>
    <row r="17" spans="1:25" x14ac:dyDescent="0.45">
      <c r="A17" s="1" t="s">
        <v>23</v>
      </c>
      <c r="C17" s="16">
        <v>2000000</v>
      </c>
      <c r="D17" s="16"/>
      <c r="E17" s="16">
        <v>20023200000</v>
      </c>
      <c r="F17" s="16"/>
      <c r="G17" s="16">
        <v>28592006625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0</v>
      </c>
      <c r="P17" s="16"/>
      <c r="Q17" s="16">
        <v>2000000</v>
      </c>
      <c r="R17" s="16"/>
      <c r="S17" s="16">
        <v>16000</v>
      </c>
      <c r="T17" s="16"/>
      <c r="U17" s="16">
        <v>20023200000</v>
      </c>
      <c r="V17" s="16"/>
      <c r="W17" s="16">
        <v>31962000000</v>
      </c>
      <c r="Y17" s="5">
        <v>5.0000000000000001E-4</v>
      </c>
    </row>
    <row r="18" spans="1:25" ht="19.5" thickBot="1" x14ac:dyDescent="0.5">
      <c r="C18" s="18">
        <f>SUM(C9:C17)</f>
        <v>102361323</v>
      </c>
      <c r="D18" s="16"/>
      <c r="E18" s="18">
        <f>SUM(E9:E17)</f>
        <v>2608855565402</v>
      </c>
      <c r="F18" s="16"/>
      <c r="G18" s="18">
        <f>SUM(G9:G17)</f>
        <v>3174810386898.2041</v>
      </c>
      <c r="H18" s="16"/>
      <c r="I18" s="18">
        <f>SUM(I9:I17)</f>
        <v>443120</v>
      </c>
      <c r="J18" s="16"/>
      <c r="K18" s="18">
        <f>SUM(K9:K17)</f>
        <v>7092448776</v>
      </c>
      <c r="L18" s="16"/>
      <c r="M18" s="18">
        <f>SUM(M9:M17)</f>
        <v>0</v>
      </c>
      <c r="N18" s="16"/>
      <c r="O18" s="18">
        <f>SUM(O9:O17)</f>
        <v>0</v>
      </c>
      <c r="P18" s="16"/>
      <c r="Q18" s="18">
        <f>SUM(Q9:Q17)</f>
        <v>102804443</v>
      </c>
      <c r="R18" s="16"/>
      <c r="S18" s="18">
        <f>SUM(S9:S17)</f>
        <v>801244</v>
      </c>
      <c r="T18" s="16"/>
      <c r="U18" s="18">
        <f>SUM(U9:U17)</f>
        <v>2615948014178</v>
      </c>
      <c r="V18" s="16"/>
      <c r="W18" s="18">
        <f>SUM(W9:W17)</f>
        <v>3455796650076.2417</v>
      </c>
      <c r="Y18" s="17">
        <f>SUM(Y9:Y17)</f>
        <v>5.3499999999999999E-2</v>
      </c>
    </row>
    <row r="19" spans="1:25" ht="19.5" thickTop="1" x14ac:dyDescent="0.45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x14ac:dyDescent="0.45">
      <c r="E20" s="3"/>
      <c r="G20" s="3"/>
      <c r="I20" s="3"/>
      <c r="U20" s="3"/>
      <c r="W20" s="19"/>
    </row>
    <row r="21" spans="1:25" x14ac:dyDescent="0.45">
      <c r="G21" s="20"/>
      <c r="U21" s="3"/>
      <c r="W21" s="3"/>
    </row>
    <row r="22" spans="1:25" x14ac:dyDescent="0.45">
      <c r="G22" s="20"/>
      <c r="W22" s="3"/>
    </row>
    <row r="23" spans="1:25" x14ac:dyDescent="0.45">
      <c r="G23" s="3"/>
      <c r="W23" s="3"/>
    </row>
    <row r="24" spans="1:25" x14ac:dyDescent="0.45">
      <c r="G24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3"/>
  <sheetViews>
    <sheetView rightToLeft="1" view="pageBreakPreview" zoomScale="60" zoomScaleNormal="100" workbookViewId="0">
      <selection activeCell="E14" sqref="E14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0" x14ac:dyDescent="0.45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6" spans="1:21" s="7" customFormat="1" ht="24" x14ac:dyDescent="0.55000000000000004">
      <c r="A6" s="15" t="s">
        <v>3</v>
      </c>
      <c r="C6" s="14" t="s">
        <v>170</v>
      </c>
      <c r="D6" s="14" t="s">
        <v>170</v>
      </c>
      <c r="E6" s="14" t="s">
        <v>170</v>
      </c>
      <c r="F6" s="14" t="s">
        <v>170</v>
      </c>
      <c r="G6" s="14" t="s">
        <v>170</v>
      </c>
      <c r="H6" s="14" t="s">
        <v>170</v>
      </c>
      <c r="I6" s="14" t="s">
        <v>170</v>
      </c>
      <c r="J6" s="14" t="s">
        <v>170</v>
      </c>
      <c r="K6" s="14" t="s">
        <v>170</v>
      </c>
      <c r="M6" s="14" t="s">
        <v>171</v>
      </c>
      <c r="N6" s="14" t="s">
        <v>171</v>
      </c>
      <c r="O6" s="14" t="s">
        <v>171</v>
      </c>
      <c r="P6" s="14" t="s">
        <v>171</v>
      </c>
      <c r="Q6" s="14" t="s">
        <v>171</v>
      </c>
      <c r="R6" s="14" t="s">
        <v>171</v>
      </c>
      <c r="S6" s="14" t="s">
        <v>171</v>
      </c>
      <c r="T6" s="14" t="s">
        <v>171</v>
      </c>
      <c r="U6" s="14" t="s">
        <v>171</v>
      </c>
    </row>
    <row r="7" spans="1:21" s="7" customFormat="1" ht="24" x14ac:dyDescent="0.55000000000000004">
      <c r="A7" s="14" t="s">
        <v>3</v>
      </c>
      <c r="C7" s="14" t="s">
        <v>194</v>
      </c>
      <c r="E7" s="14" t="s">
        <v>195</v>
      </c>
      <c r="G7" s="14" t="s">
        <v>196</v>
      </c>
      <c r="I7" s="14" t="s">
        <v>107</v>
      </c>
      <c r="K7" s="14" t="s">
        <v>197</v>
      </c>
      <c r="M7" s="14" t="s">
        <v>194</v>
      </c>
      <c r="O7" s="14" t="s">
        <v>195</v>
      </c>
      <c r="Q7" s="14" t="s">
        <v>196</v>
      </c>
      <c r="S7" s="14" t="s">
        <v>107</v>
      </c>
      <c r="U7" s="14" t="s">
        <v>197</v>
      </c>
    </row>
    <row r="8" spans="1:21" x14ac:dyDescent="0.45">
      <c r="A8" s="1" t="s">
        <v>183</v>
      </c>
      <c r="C8" s="16">
        <v>0</v>
      </c>
      <c r="D8" s="16"/>
      <c r="E8" s="16">
        <v>0</v>
      </c>
      <c r="F8" s="16"/>
      <c r="G8" s="16">
        <v>0</v>
      </c>
      <c r="H8" s="16"/>
      <c r="I8" s="16">
        <v>0</v>
      </c>
      <c r="K8" s="5">
        <v>0</v>
      </c>
      <c r="M8" s="16">
        <v>0</v>
      </c>
      <c r="N8" s="16"/>
      <c r="O8" s="16">
        <v>0</v>
      </c>
      <c r="P8" s="16"/>
      <c r="Q8" s="16">
        <v>85953659</v>
      </c>
      <c r="R8" s="16"/>
      <c r="S8" s="16">
        <v>85953659</v>
      </c>
      <c r="U8" s="5">
        <v>0</v>
      </c>
    </row>
    <row r="9" spans="1:21" x14ac:dyDescent="0.45">
      <c r="A9" s="1" t="s">
        <v>183</v>
      </c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K9" s="5">
        <v>0</v>
      </c>
      <c r="M9" s="16">
        <v>0</v>
      </c>
      <c r="N9" s="16"/>
      <c r="O9" s="16">
        <v>0</v>
      </c>
      <c r="P9" s="16"/>
      <c r="Q9" s="16">
        <v>321461</v>
      </c>
      <c r="R9" s="16"/>
      <c r="S9" s="16">
        <v>321461</v>
      </c>
      <c r="U9" s="5">
        <v>0</v>
      </c>
    </row>
    <row r="10" spans="1:21" x14ac:dyDescent="0.45">
      <c r="A10" s="1" t="s">
        <v>184</v>
      </c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K10" s="5">
        <v>0</v>
      </c>
      <c r="M10" s="16">
        <v>0</v>
      </c>
      <c r="N10" s="16"/>
      <c r="O10" s="16">
        <v>0</v>
      </c>
      <c r="P10" s="16"/>
      <c r="Q10" s="16">
        <v>158841</v>
      </c>
      <c r="R10" s="16"/>
      <c r="S10" s="16">
        <v>158841</v>
      </c>
      <c r="U10" s="5">
        <v>0</v>
      </c>
    </row>
    <row r="11" spans="1:21" x14ac:dyDescent="0.45">
      <c r="A11" s="1" t="s">
        <v>185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K11" s="5">
        <v>0</v>
      </c>
      <c r="M11" s="16">
        <v>0</v>
      </c>
      <c r="N11" s="16"/>
      <c r="O11" s="16">
        <v>0</v>
      </c>
      <c r="P11" s="16"/>
      <c r="Q11" s="16">
        <v>26321416575</v>
      </c>
      <c r="R11" s="16"/>
      <c r="S11" s="16">
        <v>26321416575</v>
      </c>
      <c r="U11" s="5">
        <v>4.8999999999999998E-3</v>
      </c>
    </row>
    <row r="12" spans="1:21" x14ac:dyDescent="0.45">
      <c r="A12" s="1" t="s">
        <v>186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K12" s="5">
        <v>0</v>
      </c>
      <c r="M12" s="16">
        <v>0</v>
      </c>
      <c r="N12" s="16"/>
      <c r="O12" s="16">
        <v>0</v>
      </c>
      <c r="P12" s="16"/>
      <c r="Q12" s="16">
        <v>10247816250</v>
      </c>
      <c r="R12" s="16"/>
      <c r="S12" s="16">
        <v>10247816250</v>
      </c>
      <c r="U12" s="5">
        <v>1.9E-3</v>
      </c>
    </row>
    <row r="13" spans="1:21" x14ac:dyDescent="0.45">
      <c r="A13" s="1" t="s">
        <v>21</v>
      </c>
      <c r="C13" s="16">
        <v>0</v>
      </c>
      <c r="D13" s="16"/>
      <c r="E13" s="16">
        <v>113123149050</v>
      </c>
      <c r="F13" s="16"/>
      <c r="G13" s="16">
        <v>0</v>
      </c>
      <c r="H13" s="16"/>
      <c r="I13" s="16">
        <v>113123149050</v>
      </c>
      <c r="K13" s="5">
        <v>7.9899999999999999E-2</v>
      </c>
      <c r="M13" s="16">
        <v>0</v>
      </c>
      <c r="N13" s="16"/>
      <c r="O13" s="16">
        <v>199720778121</v>
      </c>
      <c r="P13" s="16"/>
      <c r="Q13" s="16">
        <v>8194323071</v>
      </c>
      <c r="R13" s="16"/>
      <c r="S13" s="16">
        <v>207915101192</v>
      </c>
      <c r="U13" s="5">
        <v>3.8399999999999997E-2</v>
      </c>
    </row>
    <row r="14" spans="1:21" x14ac:dyDescent="0.45">
      <c r="A14" s="1" t="s">
        <v>23</v>
      </c>
      <c r="C14" s="16">
        <v>0</v>
      </c>
      <c r="D14" s="16"/>
      <c r="E14" s="16">
        <v>3369993375</v>
      </c>
      <c r="F14" s="16"/>
      <c r="G14" s="16">
        <v>0</v>
      </c>
      <c r="H14" s="16"/>
      <c r="I14" s="16">
        <v>3369993375</v>
      </c>
      <c r="K14" s="5">
        <v>2.3999999999999998E-3</v>
      </c>
      <c r="M14" s="16">
        <v>0</v>
      </c>
      <c r="N14" s="16"/>
      <c r="O14" s="16">
        <v>11064844877</v>
      </c>
      <c r="P14" s="16"/>
      <c r="Q14" s="16">
        <v>1956673693</v>
      </c>
      <c r="R14" s="16"/>
      <c r="S14" s="16">
        <v>13021518570</v>
      </c>
      <c r="U14" s="5">
        <v>2.3999999999999998E-3</v>
      </c>
    </row>
    <row r="15" spans="1:21" x14ac:dyDescent="0.45">
      <c r="A15" s="1" t="s">
        <v>16</v>
      </c>
      <c r="C15" s="16">
        <v>0</v>
      </c>
      <c r="D15" s="16"/>
      <c r="E15" s="16">
        <v>67123808028</v>
      </c>
      <c r="F15" s="16"/>
      <c r="G15" s="16">
        <v>0</v>
      </c>
      <c r="H15" s="16"/>
      <c r="I15" s="16">
        <v>67123808028</v>
      </c>
      <c r="K15" s="5">
        <v>4.7399999999999998E-2</v>
      </c>
      <c r="M15" s="16">
        <v>0</v>
      </c>
      <c r="N15" s="16"/>
      <c r="O15" s="16">
        <v>82508110718</v>
      </c>
      <c r="P15" s="16"/>
      <c r="Q15" s="16">
        <v>3134949455</v>
      </c>
      <c r="R15" s="16"/>
      <c r="S15" s="16">
        <v>85643060173</v>
      </c>
      <c r="U15" s="5">
        <v>1.5800000000000002E-2</v>
      </c>
    </row>
    <row r="16" spans="1:21" x14ac:dyDescent="0.45">
      <c r="A16" s="1" t="s">
        <v>187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K16" s="5">
        <v>0</v>
      </c>
      <c r="M16" s="16">
        <v>0</v>
      </c>
      <c r="N16" s="16"/>
      <c r="O16" s="16">
        <v>0</v>
      </c>
      <c r="P16" s="16"/>
      <c r="Q16" s="16">
        <v>-39542109525</v>
      </c>
      <c r="R16" s="16"/>
      <c r="S16" s="16">
        <v>-39542109525</v>
      </c>
      <c r="U16" s="5">
        <v>-7.3000000000000001E-3</v>
      </c>
    </row>
    <row r="17" spans="1:21" x14ac:dyDescent="0.45">
      <c r="A17" s="1" t="s">
        <v>188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K17" s="5">
        <v>0</v>
      </c>
      <c r="M17" s="16">
        <v>0</v>
      </c>
      <c r="N17" s="16"/>
      <c r="O17" s="16">
        <v>0</v>
      </c>
      <c r="P17" s="16"/>
      <c r="Q17" s="16">
        <v>22938821657</v>
      </c>
      <c r="R17" s="16"/>
      <c r="S17" s="16">
        <v>22938821657</v>
      </c>
      <c r="U17" s="5">
        <v>4.1999999999999997E-3</v>
      </c>
    </row>
    <row r="18" spans="1:21" x14ac:dyDescent="0.45">
      <c r="A18" s="1" t="s">
        <v>189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K18" s="5">
        <v>0</v>
      </c>
      <c r="M18" s="16">
        <v>0</v>
      </c>
      <c r="N18" s="16"/>
      <c r="O18" s="16">
        <v>0</v>
      </c>
      <c r="P18" s="16"/>
      <c r="Q18" s="16">
        <v>83622451</v>
      </c>
      <c r="R18" s="16"/>
      <c r="S18" s="16">
        <v>83622451</v>
      </c>
      <c r="U18" s="5">
        <v>0</v>
      </c>
    </row>
    <row r="19" spans="1:21" x14ac:dyDescent="0.45">
      <c r="A19" s="1" t="s">
        <v>190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K19" s="5">
        <v>0</v>
      </c>
      <c r="M19" s="16">
        <v>0</v>
      </c>
      <c r="N19" s="16"/>
      <c r="O19" s="16">
        <v>0</v>
      </c>
      <c r="P19" s="16"/>
      <c r="Q19" s="16">
        <v>15191946176</v>
      </c>
      <c r="R19" s="16"/>
      <c r="S19" s="16">
        <v>15191946176</v>
      </c>
      <c r="U19" s="5">
        <v>2.8E-3</v>
      </c>
    </row>
    <row r="20" spans="1:21" x14ac:dyDescent="0.45">
      <c r="A20" s="1" t="s">
        <v>19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K20" s="5">
        <v>0</v>
      </c>
      <c r="M20" s="16">
        <v>0</v>
      </c>
      <c r="N20" s="16"/>
      <c r="O20" s="16">
        <v>0</v>
      </c>
      <c r="P20" s="16"/>
      <c r="Q20" s="16">
        <v>0</v>
      </c>
      <c r="R20" s="16"/>
      <c r="S20" s="16">
        <v>0</v>
      </c>
      <c r="U20" s="5">
        <v>0</v>
      </c>
    </row>
    <row r="21" spans="1:21" x14ac:dyDescent="0.45">
      <c r="A21" s="1" t="s">
        <v>17</v>
      </c>
      <c r="C21" s="16">
        <v>0</v>
      </c>
      <c r="D21" s="16"/>
      <c r="E21" s="16">
        <v>20481093074</v>
      </c>
      <c r="F21" s="16"/>
      <c r="G21" s="16">
        <v>0</v>
      </c>
      <c r="H21" s="16"/>
      <c r="I21" s="16">
        <v>20481093074</v>
      </c>
      <c r="K21" s="5">
        <v>1.4500000000000001E-2</v>
      </c>
      <c r="M21" s="16">
        <v>0</v>
      </c>
      <c r="N21" s="16"/>
      <c r="O21" s="16">
        <v>77402714198</v>
      </c>
      <c r="P21" s="16"/>
      <c r="Q21" s="16">
        <v>0</v>
      </c>
      <c r="R21" s="16"/>
      <c r="S21" s="16">
        <v>77402714198</v>
      </c>
      <c r="U21" s="5">
        <v>1.43E-2</v>
      </c>
    </row>
    <row r="22" spans="1:21" x14ac:dyDescent="0.45">
      <c r="A22" s="1" t="s">
        <v>15</v>
      </c>
      <c r="C22" s="16">
        <v>0</v>
      </c>
      <c r="D22" s="16"/>
      <c r="E22" s="16">
        <v>15589853309</v>
      </c>
      <c r="F22" s="16"/>
      <c r="G22" s="16">
        <v>0</v>
      </c>
      <c r="H22" s="16"/>
      <c r="I22" s="16">
        <v>15589853309</v>
      </c>
      <c r="K22" s="5">
        <v>1.0999999999999999E-2</v>
      </c>
      <c r="M22" s="16">
        <v>0</v>
      </c>
      <c r="N22" s="16"/>
      <c r="O22" s="16">
        <v>58816264758</v>
      </c>
      <c r="P22" s="16"/>
      <c r="Q22" s="16">
        <v>0</v>
      </c>
      <c r="R22" s="16"/>
      <c r="S22" s="16">
        <v>58816264758</v>
      </c>
      <c r="U22" s="5">
        <v>1.09E-2</v>
      </c>
    </row>
    <row r="23" spans="1:21" x14ac:dyDescent="0.45">
      <c r="A23" s="1" t="s">
        <v>18</v>
      </c>
      <c r="C23" s="16">
        <v>0</v>
      </c>
      <c r="D23" s="16"/>
      <c r="E23" s="16">
        <v>1205125782</v>
      </c>
      <c r="F23" s="16"/>
      <c r="G23" s="16">
        <v>0</v>
      </c>
      <c r="H23" s="16"/>
      <c r="I23" s="16">
        <v>1205125782</v>
      </c>
      <c r="K23" s="5">
        <v>8.9999999999999998E-4</v>
      </c>
      <c r="M23" s="16">
        <v>0</v>
      </c>
      <c r="N23" s="16"/>
      <c r="O23" s="16">
        <v>9009625138</v>
      </c>
      <c r="P23" s="16"/>
      <c r="Q23" s="16">
        <v>0</v>
      </c>
      <c r="R23" s="16"/>
      <c r="S23" s="16">
        <v>9009625138</v>
      </c>
      <c r="U23" s="5">
        <v>1.6999999999999999E-3</v>
      </c>
    </row>
    <row r="24" spans="1:21" x14ac:dyDescent="0.45">
      <c r="A24" s="1" t="s">
        <v>20</v>
      </c>
      <c r="C24" s="16">
        <v>0</v>
      </c>
      <c r="D24" s="16"/>
      <c r="E24" s="16">
        <v>26431582042</v>
      </c>
      <c r="F24" s="16"/>
      <c r="G24" s="16">
        <v>0</v>
      </c>
      <c r="H24" s="16"/>
      <c r="I24" s="16">
        <v>26431582042</v>
      </c>
      <c r="K24" s="5">
        <v>1.8700000000000001E-2</v>
      </c>
      <c r="M24" s="16">
        <v>0</v>
      </c>
      <c r="N24" s="16"/>
      <c r="O24" s="16">
        <v>56062776646</v>
      </c>
      <c r="P24" s="16"/>
      <c r="Q24" s="16">
        <v>0</v>
      </c>
      <c r="R24" s="16"/>
      <c r="S24" s="16">
        <v>56062776646</v>
      </c>
      <c r="U24" s="5">
        <v>1.04E-2</v>
      </c>
    </row>
    <row r="25" spans="1:21" x14ac:dyDescent="0.45">
      <c r="A25" s="1" t="s">
        <v>22</v>
      </c>
      <c r="C25" s="16">
        <v>0</v>
      </c>
      <c r="D25" s="16"/>
      <c r="E25" s="16">
        <v>26569209742</v>
      </c>
      <c r="F25" s="16"/>
      <c r="G25" s="16">
        <v>0</v>
      </c>
      <c r="H25" s="16"/>
      <c r="I25" s="16">
        <v>26569209742</v>
      </c>
      <c r="K25" s="5">
        <v>1.8800000000000001E-2</v>
      </c>
      <c r="M25" s="16">
        <v>0</v>
      </c>
      <c r="N25" s="16"/>
      <c r="O25" s="16">
        <v>65301555058</v>
      </c>
      <c r="P25" s="16"/>
      <c r="Q25" s="16">
        <v>0</v>
      </c>
      <c r="R25" s="16"/>
      <c r="S25" s="16">
        <v>65301555058</v>
      </c>
      <c r="U25" s="5">
        <v>1.21E-2</v>
      </c>
    </row>
    <row r="26" spans="1:21" ht="19.5" thickBot="1" x14ac:dyDescent="0.5">
      <c r="C26" s="18">
        <f>SUM(C8:C25)</f>
        <v>0</v>
      </c>
      <c r="D26" s="16"/>
      <c r="E26" s="18">
        <f>SUM(E8:E25)</f>
        <v>273893814402</v>
      </c>
      <c r="F26" s="16"/>
      <c r="G26" s="18">
        <f>SUM(G8:G25)</f>
        <v>0</v>
      </c>
      <c r="H26" s="16"/>
      <c r="I26" s="18">
        <f>SUM(I8:I25)</f>
        <v>273893814402</v>
      </c>
      <c r="K26" s="17">
        <f>SUM(K8:K25)</f>
        <v>0.19360000000000002</v>
      </c>
      <c r="M26" s="18">
        <f>SUM(M8:M25)</f>
        <v>0</v>
      </c>
      <c r="N26" s="16"/>
      <c r="O26" s="18">
        <f>SUM(O8:O25)</f>
        <v>559886669514</v>
      </c>
      <c r="P26" s="16"/>
      <c r="Q26" s="18">
        <f>SUM(Q8:Q25)</f>
        <v>48613893764</v>
      </c>
      <c r="R26" s="16"/>
      <c r="S26" s="18">
        <f>SUM(S8:S25)</f>
        <v>608500563278</v>
      </c>
      <c r="U26" s="17">
        <f>SUM(U8:U25)</f>
        <v>0.11249999999999999</v>
      </c>
    </row>
    <row r="27" spans="1:21" ht="19.5" thickTop="1" x14ac:dyDescent="0.45">
      <c r="C27" s="16"/>
      <c r="D27" s="16"/>
      <c r="E27" s="16"/>
      <c r="F27" s="16"/>
      <c r="G27" s="16"/>
      <c r="H27" s="16"/>
      <c r="I27" s="16"/>
      <c r="M27" s="16"/>
      <c r="N27" s="16"/>
      <c r="O27" s="16"/>
      <c r="P27" s="16"/>
      <c r="Q27" s="16"/>
      <c r="R27" s="16"/>
      <c r="S27" s="16"/>
    </row>
    <row r="28" spans="1:21" x14ac:dyDescent="0.45">
      <c r="C28" s="16"/>
      <c r="D28" s="16"/>
      <c r="E28" s="16"/>
      <c r="F28" s="16"/>
      <c r="G28" s="16"/>
      <c r="H28" s="16"/>
      <c r="I28" s="16"/>
      <c r="M28" s="16"/>
      <c r="N28" s="16"/>
      <c r="O28" s="16"/>
      <c r="P28" s="16"/>
      <c r="Q28" s="16"/>
      <c r="R28" s="16"/>
      <c r="S28" s="16"/>
    </row>
    <row r="29" spans="1:21" x14ac:dyDescent="0.45">
      <c r="C29" s="16"/>
      <c r="D29" s="16"/>
      <c r="E29" s="16"/>
      <c r="F29" s="16"/>
      <c r="G29" s="16"/>
      <c r="H29" s="16"/>
      <c r="I29" s="16"/>
      <c r="M29" s="16"/>
      <c r="N29" s="16"/>
      <c r="O29" s="16"/>
      <c r="P29" s="16"/>
      <c r="Q29" s="16"/>
      <c r="R29" s="16"/>
      <c r="S29" s="16"/>
    </row>
    <row r="30" spans="1:21" x14ac:dyDescent="0.45">
      <c r="C30" s="16"/>
      <c r="D30" s="16"/>
      <c r="E30" s="16"/>
      <c r="F30" s="16"/>
      <c r="G30" s="16"/>
      <c r="H30" s="16"/>
      <c r="I30" s="16"/>
      <c r="M30" s="16"/>
      <c r="N30" s="16"/>
      <c r="O30" s="16"/>
      <c r="P30" s="16"/>
      <c r="Q30" s="16"/>
      <c r="R30" s="16"/>
      <c r="S30" s="16"/>
    </row>
    <row r="31" spans="1:21" x14ac:dyDescent="0.45">
      <c r="C31" s="16"/>
      <c r="D31" s="16"/>
      <c r="E31" s="16"/>
      <c r="F31" s="16"/>
      <c r="G31" s="16"/>
      <c r="H31" s="16"/>
      <c r="I31" s="16"/>
      <c r="M31" s="16"/>
      <c r="N31" s="16"/>
      <c r="O31" s="16"/>
      <c r="P31" s="16"/>
      <c r="Q31" s="16"/>
      <c r="R31" s="16"/>
      <c r="S31" s="16"/>
    </row>
    <row r="32" spans="1:21" x14ac:dyDescent="0.45">
      <c r="C32" s="16"/>
      <c r="D32" s="16"/>
      <c r="E32" s="16"/>
      <c r="F32" s="16"/>
      <c r="G32" s="16"/>
      <c r="H32" s="16"/>
      <c r="I32" s="16"/>
      <c r="M32" s="16"/>
      <c r="N32" s="16"/>
      <c r="O32" s="16"/>
      <c r="P32" s="16"/>
      <c r="Q32" s="16"/>
      <c r="R32" s="16"/>
      <c r="S32" s="16"/>
    </row>
    <row r="33" spans="3:19" x14ac:dyDescent="0.45">
      <c r="C33" s="16"/>
      <c r="D33" s="16"/>
      <c r="E33" s="16"/>
      <c r="F33" s="16"/>
      <c r="G33" s="16"/>
      <c r="H33" s="16"/>
      <c r="I33" s="16"/>
      <c r="M33" s="16"/>
      <c r="N33" s="16"/>
      <c r="O33" s="16"/>
      <c r="P33" s="16"/>
      <c r="Q33" s="16"/>
      <c r="R33" s="16"/>
      <c r="S33" s="16"/>
    </row>
    <row r="34" spans="3:19" x14ac:dyDescent="0.45">
      <c r="C34" s="16"/>
      <c r="D34" s="16"/>
      <c r="E34" s="16"/>
      <c r="F34" s="16"/>
      <c r="G34" s="16"/>
      <c r="H34" s="16"/>
      <c r="I34" s="16"/>
      <c r="M34" s="16"/>
      <c r="N34" s="16"/>
      <c r="O34" s="16"/>
      <c r="P34" s="16"/>
      <c r="Q34" s="16"/>
      <c r="R34" s="16"/>
      <c r="S34" s="16"/>
    </row>
    <row r="35" spans="3:19" x14ac:dyDescent="0.45">
      <c r="C35" s="16"/>
      <c r="D35" s="16"/>
      <c r="E35" s="16"/>
      <c r="F35" s="16"/>
      <c r="G35" s="16"/>
      <c r="H35" s="16"/>
      <c r="I35" s="16"/>
      <c r="M35" s="16"/>
      <c r="N35" s="16"/>
      <c r="O35" s="16"/>
      <c r="P35" s="16"/>
      <c r="Q35" s="16"/>
      <c r="R35" s="16"/>
      <c r="S35" s="16"/>
    </row>
    <row r="36" spans="3:19" x14ac:dyDescent="0.45">
      <c r="C36" s="16"/>
      <c r="D36" s="16"/>
      <c r="E36" s="16"/>
      <c r="F36" s="16"/>
      <c r="G36" s="16"/>
      <c r="H36" s="16"/>
      <c r="I36" s="16"/>
      <c r="M36" s="16"/>
      <c r="N36" s="16"/>
      <c r="O36" s="16"/>
      <c r="P36" s="16"/>
      <c r="Q36" s="16"/>
      <c r="R36" s="16"/>
      <c r="S36" s="16"/>
    </row>
    <row r="37" spans="3:19" x14ac:dyDescent="0.45">
      <c r="C37" s="16"/>
      <c r="D37" s="16"/>
      <c r="E37" s="16"/>
      <c r="F37" s="16"/>
      <c r="G37" s="16"/>
      <c r="H37" s="16"/>
      <c r="I37" s="16"/>
      <c r="M37" s="16"/>
      <c r="N37" s="16"/>
      <c r="O37" s="16"/>
      <c r="P37" s="16"/>
      <c r="Q37" s="16"/>
      <c r="R37" s="16"/>
      <c r="S37" s="16"/>
    </row>
    <row r="38" spans="3:19" x14ac:dyDescent="0.45">
      <c r="C38" s="16"/>
      <c r="D38" s="16"/>
      <c r="E38" s="16"/>
      <c r="F38" s="16"/>
      <c r="G38" s="16"/>
      <c r="H38" s="16"/>
      <c r="I38" s="16"/>
      <c r="M38" s="16"/>
      <c r="N38" s="16"/>
      <c r="O38" s="16"/>
      <c r="P38" s="16"/>
      <c r="Q38" s="16"/>
      <c r="R38" s="16"/>
      <c r="S38" s="16"/>
    </row>
    <row r="39" spans="3:19" x14ac:dyDescent="0.45">
      <c r="C39" s="16"/>
      <c r="D39" s="16"/>
      <c r="E39" s="16"/>
      <c r="F39" s="16"/>
      <c r="G39" s="16"/>
      <c r="H39" s="16"/>
      <c r="I39" s="16"/>
      <c r="M39" s="16"/>
      <c r="N39" s="16"/>
      <c r="O39" s="16"/>
      <c r="P39" s="16"/>
      <c r="Q39" s="16"/>
      <c r="R39" s="16"/>
      <c r="S39" s="16"/>
    </row>
    <row r="40" spans="3:19" x14ac:dyDescent="0.45">
      <c r="C40" s="16"/>
      <c r="D40" s="16"/>
      <c r="E40" s="16"/>
      <c r="F40" s="16"/>
      <c r="G40" s="16"/>
      <c r="H40" s="16"/>
      <c r="I40" s="16"/>
      <c r="M40" s="16"/>
      <c r="N40" s="16"/>
      <c r="O40" s="16"/>
      <c r="P40" s="16"/>
      <c r="Q40" s="16"/>
      <c r="R40" s="16"/>
      <c r="S40" s="16"/>
    </row>
    <row r="41" spans="3:19" x14ac:dyDescent="0.45">
      <c r="C41" s="16"/>
      <c r="D41" s="16"/>
      <c r="E41" s="16"/>
      <c r="F41" s="16"/>
      <c r="G41" s="16"/>
      <c r="H41" s="16"/>
      <c r="I41" s="16"/>
      <c r="M41" s="16"/>
      <c r="N41" s="16"/>
      <c r="O41" s="16"/>
      <c r="P41" s="16"/>
      <c r="Q41" s="16"/>
      <c r="R41" s="16"/>
      <c r="S41" s="16"/>
    </row>
    <row r="42" spans="3:19" x14ac:dyDescent="0.45">
      <c r="C42" s="16"/>
      <c r="D42" s="16"/>
      <c r="E42" s="16"/>
      <c r="F42" s="16"/>
      <c r="G42" s="16"/>
      <c r="H42" s="16"/>
      <c r="I42" s="16"/>
      <c r="M42" s="16"/>
      <c r="N42" s="16"/>
      <c r="O42" s="16"/>
      <c r="P42" s="16"/>
      <c r="Q42" s="16"/>
      <c r="R42" s="16"/>
      <c r="S42" s="16"/>
    </row>
    <row r="43" spans="3:19" x14ac:dyDescent="0.45">
      <c r="C43" s="16"/>
      <c r="D43" s="16"/>
      <c r="E43" s="16"/>
      <c r="F43" s="16"/>
      <c r="G43" s="16"/>
      <c r="H43" s="16"/>
      <c r="I43" s="16"/>
      <c r="M43" s="16"/>
      <c r="N43" s="16"/>
      <c r="O43" s="16"/>
      <c r="P43" s="16"/>
      <c r="Q43" s="16"/>
      <c r="R43" s="16"/>
      <c r="S43" s="16"/>
    </row>
    <row r="44" spans="3:19" x14ac:dyDescent="0.45">
      <c r="C44" s="16"/>
      <c r="D44" s="16"/>
      <c r="E44" s="16"/>
      <c r="F44" s="16"/>
      <c r="G44" s="16"/>
      <c r="H44" s="16"/>
      <c r="I44" s="16"/>
      <c r="M44" s="16"/>
      <c r="N44" s="16"/>
      <c r="O44" s="16"/>
      <c r="P44" s="16"/>
      <c r="Q44" s="16"/>
      <c r="R44" s="16"/>
      <c r="S44" s="16"/>
    </row>
    <row r="45" spans="3:19" x14ac:dyDescent="0.45">
      <c r="C45" s="16"/>
      <c r="D45" s="16"/>
      <c r="E45" s="16"/>
      <c r="F45" s="16"/>
      <c r="G45" s="16"/>
      <c r="H45" s="16"/>
      <c r="I45" s="16"/>
      <c r="M45" s="16"/>
      <c r="N45" s="16"/>
      <c r="O45" s="16"/>
      <c r="P45" s="16"/>
      <c r="Q45" s="16"/>
      <c r="R45" s="16"/>
      <c r="S45" s="16"/>
    </row>
    <row r="46" spans="3:19" x14ac:dyDescent="0.45">
      <c r="C46" s="16"/>
      <c r="D46" s="16"/>
      <c r="E46" s="16"/>
      <c r="F46" s="16"/>
      <c r="G46" s="16"/>
      <c r="H46" s="16"/>
      <c r="I46" s="16"/>
      <c r="M46" s="16"/>
      <c r="N46" s="16"/>
      <c r="O46" s="16"/>
      <c r="P46" s="16"/>
      <c r="Q46" s="16"/>
      <c r="R46" s="16"/>
      <c r="S46" s="16"/>
    </row>
    <row r="47" spans="3:19" x14ac:dyDescent="0.45">
      <c r="C47" s="16"/>
      <c r="D47" s="16"/>
      <c r="E47" s="16"/>
      <c r="F47" s="16"/>
      <c r="G47" s="16"/>
      <c r="H47" s="16"/>
      <c r="I47" s="16"/>
      <c r="M47" s="16"/>
      <c r="N47" s="16"/>
      <c r="O47" s="16"/>
      <c r="P47" s="16"/>
      <c r="Q47" s="16"/>
      <c r="R47" s="16"/>
      <c r="S47" s="16"/>
    </row>
    <row r="48" spans="3:19" x14ac:dyDescent="0.45">
      <c r="C48" s="16"/>
      <c r="D48" s="16"/>
      <c r="E48" s="16"/>
      <c r="F48" s="16"/>
      <c r="G48" s="16"/>
      <c r="H48" s="16"/>
      <c r="I48" s="16"/>
      <c r="M48" s="16"/>
      <c r="N48" s="16"/>
      <c r="O48" s="16"/>
      <c r="P48" s="16"/>
      <c r="Q48" s="16"/>
      <c r="R48" s="16"/>
      <c r="S48" s="16"/>
    </row>
    <row r="49" spans="3:19" x14ac:dyDescent="0.45">
      <c r="C49" s="16"/>
      <c r="D49" s="16"/>
      <c r="E49" s="16"/>
      <c r="F49" s="16"/>
      <c r="G49" s="16"/>
      <c r="H49" s="16"/>
      <c r="I49" s="16"/>
      <c r="M49" s="16"/>
      <c r="N49" s="16"/>
      <c r="O49" s="16"/>
      <c r="P49" s="16"/>
      <c r="Q49" s="16"/>
      <c r="R49" s="16"/>
      <c r="S49" s="16"/>
    </row>
    <row r="50" spans="3:19" x14ac:dyDescent="0.45">
      <c r="C50" s="16"/>
      <c r="D50" s="16"/>
      <c r="E50" s="16"/>
      <c r="F50" s="16"/>
      <c r="G50" s="16"/>
      <c r="H50" s="16"/>
      <c r="I50" s="16"/>
      <c r="M50" s="16"/>
      <c r="N50" s="16"/>
      <c r="O50" s="16"/>
      <c r="P50" s="16"/>
      <c r="Q50" s="16"/>
      <c r="R50" s="16"/>
      <c r="S50" s="16"/>
    </row>
    <row r="51" spans="3:19" x14ac:dyDescent="0.45">
      <c r="C51" s="16"/>
      <c r="D51" s="16"/>
      <c r="E51" s="16"/>
      <c r="F51" s="16"/>
      <c r="G51" s="16"/>
      <c r="H51" s="16"/>
      <c r="I51" s="16"/>
      <c r="M51" s="16"/>
      <c r="N51" s="16"/>
      <c r="O51" s="16"/>
      <c r="P51" s="16"/>
      <c r="Q51" s="16"/>
      <c r="R51" s="16"/>
      <c r="S51" s="16"/>
    </row>
    <row r="52" spans="3:19" x14ac:dyDescent="0.45">
      <c r="C52" s="16"/>
      <c r="D52" s="16"/>
      <c r="E52" s="16"/>
      <c r="F52" s="16"/>
      <c r="G52" s="16"/>
      <c r="H52" s="16"/>
      <c r="I52" s="16"/>
      <c r="M52" s="16"/>
      <c r="N52" s="16"/>
      <c r="O52" s="16"/>
      <c r="P52" s="16"/>
      <c r="Q52" s="16"/>
      <c r="R52" s="16"/>
      <c r="S52" s="16"/>
    </row>
    <row r="53" spans="3:19" x14ac:dyDescent="0.45">
      <c r="C53" s="16"/>
      <c r="D53" s="16"/>
      <c r="E53" s="16"/>
      <c r="F53" s="16"/>
      <c r="G53" s="16"/>
      <c r="H53" s="16"/>
      <c r="I53" s="16"/>
      <c r="M53" s="16"/>
      <c r="N53" s="16"/>
      <c r="O53" s="16"/>
      <c r="P53" s="16"/>
      <c r="Q53" s="16"/>
      <c r="R53" s="16"/>
      <c r="S53" s="16"/>
    </row>
    <row r="54" spans="3:19" x14ac:dyDescent="0.45">
      <c r="C54" s="16"/>
      <c r="D54" s="16"/>
      <c r="E54" s="16"/>
      <c r="F54" s="16"/>
      <c r="G54" s="16"/>
      <c r="H54" s="16"/>
      <c r="I54" s="16"/>
      <c r="M54" s="16"/>
      <c r="N54" s="16"/>
      <c r="O54" s="16"/>
      <c r="P54" s="16"/>
      <c r="Q54" s="16"/>
      <c r="R54" s="16"/>
      <c r="S54" s="16"/>
    </row>
    <row r="55" spans="3:19" x14ac:dyDescent="0.45">
      <c r="C55" s="16"/>
      <c r="D55" s="16"/>
      <c r="E55" s="16"/>
      <c r="F55" s="16"/>
      <c r="G55" s="16"/>
      <c r="H55" s="16"/>
      <c r="I55" s="16"/>
      <c r="M55" s="16"/>
      <c r="N55" s="16"/>
      <c r="O55" s="16"/>
      <c r="P55" s="16"/>
      <c r="Q55" s="16"/>
      <c r="R55" s="16"/>
      <c r="S55" s="16"/>
    </row>
    <row r="56" spans="3:19" x14ac:dyDescent="0.45">
      <c r="C56" s="16"/>
      <c r="D56" s="16"/>
      <c r="E56" s="16"/>
      <c r="F56" s="16"/>
      <c r="G56" s="16"/>
      <c r="H56" s="16"/>
      <c r="I56" s="16"/>
      <c r="M56" s="16"/>
      <c r="N56" s="16"/>
      <c r="O56" s="16"/>
      <c r="P56" s="16"/>
      <c r="Q56" s="16"/>
      <c r="R56" s="16"/>
      <c r="S56" s="16"/>
    </row>
    <row r="57" spans="3:19" x14ac:dyDescent="0.45">
      <c r="C57" s="16"/>
      <c r="D57" s="16"/>
      <c r="E57" s="16"/>
      <c r="F57" s="16"/>
      <c r="G57" s="16"/>
      <c r="H57" s="16"/>
      <c r="I57" s="16"/>
      <c r="M57" s="16"/>
      <c r="N57" s="16"/>
      <c r="O57" s="16"/>
      <c r="P57" s="16"/>
      <c r="Q57" s="16"/>
      <c r="R57" s="16"/>
      <c r="S57" s="16"/>
    </row>
    <row r="58" spans="3:19" x14ac:dyDescent="0.45">
      <c r="C58" s="16"/>
      <c r="D58" s="16"/>
      <c r="E58" s="16"/>
      <c r="F58" s="16"/>
      <c r="G58" s="16"/>
      <c r="H58" s="16"/>
      <c r="I58" s="16"/>
      <c r="M58" s="16"/>
      <c r="N58" s="16"/>
      <c r="O58" s="16"/>
      <c r="P58" s="16"/>
      <c r="Q58" s="16"/>
      <c r="R58" s="16"/>
      <c r="S58" s="16"/>
    </row>
    <row r="59" spans="3:19" x14ac:dyDescent="0.45">
      <c r="C59" s="16"/>
      <c r="D59" s="16"/>
      <c r="E59" s="16"/>
      <c r="F59" s="16"/>
      <c r="G59" s="16"/>
      <c r="H59" s="16"/>
      <c r="I59" s="16"/>
      <c r="M59" s="16"/>
      <c r="N59" s="16"/>
      <c r="O59" s="16"/>
      <c r="P59" s="16"/>
      <c r="Q59" s="16"/>
      <c r="R59" s="16"/>
      <c r="S59" s="16"/>
    </row>
    <row r="60" spans="3:19" x14ac:dyDescent="0.45">
      <c r="C60" s="16"/>
      <c r="D60" s="16"/>
      <c r="E60" s="16"/>
      <c r="F60" s="16"/>
      <c r="G60" s="16"/>
      <c r="H60" s="16"/>
      <c r="I60" s="16"/>
      <c r="M60" s="16"/>
      <c r="N60" s="16"/>
      <c r="O60" s="16"/>
      <c r="P60" s="16"/>
      <c r="Q60" s="16"/>
      <c r="R60" s="16"/>
      <c r="S60" s="16"/>
    </row>
    <row r="61" spans="3:19" x14ac:dyDescent="0.45">
      <c r="C61" s="16"/>
      <c r="D61" s="16"/>
      <c r="E61" s="16"/>
      <c r="F61" s="16"/>
      <c r="G61" s="16"/>
      <c r="H61" s="16"/>
      <c r="I61" s="16"/>
      <c r="M61" s="16"/>
      <c r="N61" s="16"/>
      <c r="O61" s="16"/>
      <c r="P61" s="16"/>
      <c r="Q61" s="16"/>
      <c r="R61" s="16"/>
      <c r="S61" s="16"/>
    </row>
    <row r="62" spans="3:19" x14ac:dyDescent="0.45">
      <c r="C62" s="16"/>
      <c r="D62" s="16"/>
      <c r="E62" s="16"/>
      <c r="F62" s="16"/>
      <c r="G62" s="16"/>
      <c r="H62" s="16"/>
      <c r="I62" s="16"/>
      <c r="M62" s="16"/>
      <c r="N62" s="16"/>
      <c r="O62" s="16"/>
      <c r="P62" s="16"/>
      <c r="Q62" s="16"/>
      <c r="R62" s="16"/>
      <c r="S62" s="16"/>
    </row>
    <row r="63" spans="3:19" x14ac:dyDescent="0.45">
      <c r="C63" s="16"/>
      <c r="D63" s="16"/>
      <c r="E63" s="16"/>
      <c r="F63" s="16"/>
      <c r="G63" s="16"/>
      <c r="H63" s="16"/>
      <c r="I63" s="16"/>
      <c r="M63" s="16"/>
      <c r="N63" s="16"/>
      <c r="O63" s="16"/>
      <c r="P63" s="16"/>
      <c r="Q63" s="16"/>
      <c r="R63" s="16"/>
      <c r="S63" s="16"/>
    </row>
    <row r="64" spans="3:19" x14ac:dyDescent="0.45">
      <c r="C64" s="16"/>
      <c r="D64" s="16"/>
      <c r="E64" s="16"/>
      <c r="F64" s="16"/>
      <c r="G64" s="16"/>
      <c r="H64" s="16"/>
      <c r="I64" s="16"/>
      <c r="M64" s="16"/>
      <c r="N64" s="16"/>
      <c r="O64" s="16"/>
      <c r="P64" s="16"/>
      <c r="Q64" s="16"/>
      <c r="R64" s="16"/>
      <c r="S64" s="16"/>
    </row>
    <row r="65" spans="3:19" x14ac:dyDescent="0.45">
      <c r="C65" s="16"/>
      <c r="D65" s="16"/>
      <c r="E65" s="16"/>
      <c r="F65" s="16"/>
      <c r="G65" s="16"/>
      <c r="H65" s="16"/>
      <c r="I65" s="16"/>
      <c r="M65" s="16"/>
      <c r="N65" s="16"/>
      <c r="O65" s="16"/>
      <c r="P65" s="16"/>
      <c r="Q65" s="16"/>
      <c r="R65" s="16"/>
      <c r="S65" s="16"/>
    </row>
    <row r="66" spans="3:19" x14ac:dyDescent="0.45">
      <c r="C66" s="16"/>
      <c r="D66" s="16"/>
      <c r="E66" s="16"/>
      <c r="F66" s="16"/>
      <c r="G66" s="16"/>
      <c r="H66" s="16"/>
      <c r="I66" s="16"/>
      <c r="M66" s="16"/>
      <c r="N66" s="16"/>
      <c r="O66" s="16"/>
      <c r="P66" s="16"/>
      <c r="Q66" s="16"/>
      <c r="R66" s="16"/>
      <c r="S66" s="16"/>
    </row>
    <row r="67" spans="3:19" x14ac:dyDescent="0.45">
      <c r="C67" s="16"/>
      <c r="D67" s="16"/>
      <c r="E67" s="16"/>
      <c r="F67" s="16"/>
      <c r="G67" s="16"/>
      <c r="H67" s="16"/>
      <c r="I67" s="16"/>
      <c r="M67" s="16"/>
      <c r="N67" s="16"/>
      <c r="O67" s="16"/>
      <c r="P67" s="16"/>
      <c r="Q67" s="16"/>
      <c r="R67" s="16"/>
      <c r="S67" s="16"/>
    </row>
    <row r="68" spans="3:19" x14ac:dyDescent="0.45">
      <c r="C68" s="16"/>
      <c r="D68" s="16"/>
      <c r="E68" s="16"/>
      <c r="F68" s="16"/>
      <c r="G68" s="16"/>
      <c r="H68" s="16"/>
      <c r="I68" s="16"/>
      <c r="M68" s="16"/>
      <c r="N68" s="16"/>
      <c r="O68" s="16"/>
      <c r="P68" s="16"/>
      <c r="Q68" s="16"/>
      <c r="R68" s="16"/>
      <c r="S68" s="16"/>
    </row>
    <row r="69" spans="3:19" x14ac:dyDescent="0.45">
      <c r="C69" s="16"/>
      <c r="D69" s="16"/>
      <c r="E69" s="16"/>
      <c r="F69" s="16"/>
      <c r="G69" s="16"/>
      <c r="H69" s="16"/>
      <c r="I69" s="16"/>
      <c r="M69" s="16"/>
      <c r="N69" s="16"/>
      <c r="O69" s="16"/>
      <c r="P69" s="16"/>
      <c r="Q69" s="16"/>
      <c r="R69" s="16"/>
      <c r="S69" s="16"/>
    </row>
    <row r="70" spans="3:19" x14ac:dyDescent="0.45">
      <c r="C70" s="16"/>
      <c r="D70" s="16"/>
      <c r="E70" s="16"/>
      <c r="F70" s="16"/>
      <c r="G70" s="16"/>
      <c r="H70" s="16"/>
      <c r="I70" s="16"/>
      <c r="M70" s="16"/>
      <c r="N70" s="16"/>
      <c r="O70" s="16"/>
      <c r="P70" s="16"/>
      <c r="Q70" s="16"/>
      <c r="R70" s="16"/>
      <c r="S70" s="16"/>
    </row>
    <row r="71" spans="3:19" x14ac:dyDescent="0.45">
      <c r="C71" s="16"/>
      <c r="D71" s="16"/>
      <c r="E71" s="16"/>
      <c r="F71" s="16"/>
      <c r="G71" s="16"/>
      <c r="H71" s="16"/>
      <c r="I71" s="16"/>
      <c r="M71" s="16"/>
      <c r="N71" s="16"/>
      <c r="O71" s="16"/>
      <c r="P71" s="16"/>
      <c r="Q71" s="16"/>
      <c r="R71" s="16"/>
      <c r="S71" s="16"/>
    </row>
    <row r="72" spans="3:19" x14ac:dyDescent="0.45">
      <c r="C72" s="16"/>
      <c r="D72" s="16"/>
      <c r="E72" s="16"/>
      <c r="F72" s="16"/>
      <c r="G72" s="16"/>
      <c r="H72" s="16"/>
      <c r="I72" s="16"/>
      <c r="M72" s="16"/>
      <c r="N72" s="16"/>
      <c r="O72" s="16"/>
      <c r="P72" s="16"/>
      <c r="Q72" s="16"/>
      <c r="R72" s="16"/>
      <c r="S72" s="16"/>
    </row>
    <row r="73" spans="3:19" x14ac:dyDescent="0.45">
      <c r="C73" s="16"/>
      <c r="D73" s="16"/>
      <c r="E73" s="16"/>
      <c r="F73" s="16"/>
      <c r="G73" s="16"/>
      <c r="H73" s="16"/>
      <c r="I73" s="16"/>
      <c r="M73" s="16"/>
      <c r="N73" s="16"/>
      <c r="O73" s="16"/>
      <c r="P73" s="16"/>
      <c r="Q73" s="16"/>
      <c r="R73" s="16"/>
      <c r="S73" s="16"/>
    </row>
    <row r="74" spans="3:19" x14ac:dyDescent="0.45">
      <c r="C74" s="16"/>
      <c r="D74" s="16"/>
      <c r="E74" s="16"/>
      <c r="F74" s="16"/>
      <c r="G74" s="16"/>
      <c r="H74" s="16"/>
      <c r="I74" s="16"/>
      <c r="M74" s="16"/>
      <c r="N74" s="16"/>
      <c r="O74" s="16"/>
      <c r="P74" s="16"/>
      <c r="Q74" s="16"/>
      <c r="R74" s="16"/>
      <c r="S74" s="16"/>
    </row>
    <row r="75" spans="3:19" x14ac:dyDescent="0.45">
      <c r="C75" s="16"/>
      <c r="D75" s="16"/>
      <c r="E75" s="16"/>
      <c r="F75" s="16"/>
      <c r="G75" s="16"/>
      <c r="H75" s="16"/>
      <c r="I75" s="16"/>
      <c r="M75" s="16"/>
      <c r="N75" s="16"/>
      <c r="O75" s="16"/>
      <c r="P75" s="16"/>
      <c r="Q75" s="16"/>
      <c r="R75" s="16"/>
      <c r="S75" s="16"/>
    </row>
    <row r="76" spans="3:19" x14ac:dyDescent="0.45">
      <c r="C76" s="16"/>
      <c r="D76" s="16"/>
      <c r="E76" s="16"/>
      <c r="F76" s="16"/>
      <c r="G76" s="16"/>
      <c r="H76" s="16"/>
      <c r="I76" s="16"/>
      <c r="M76" s="16"/>
      <c r="N76" s="16"/>
      <c r="O76" s="16"/>
      <c r="P76" s="16"/>
      <c r="Q76" s="16"/>
      <c r="R76" s="16"/>
      <c r="S76" s="16"/>
    </row>
    <row r="77" spans="3:19" x14ac:dyDescent="0.45">
      <c r="C77" s="16"/>
      <c r="D77" s="16"/>
      <c r="E77" s="16"/>
      <c r="F77" s="16"/>
      <c r="G77" s="16"/>
      <c r="H77" s="16"/>
      <c r="I77" s="16"/>
      <c r="M77" s="16"/>
      <c r="N77" s="16"/>
      <c r="O77" s="16"/>
      <c r="P77" s="16"/>
      <c r="Q77" s="16"/>
      <c r="R77" s="16"/>
      <c r="S77" s="16"/>
    </row>
    <row r="78" spans="3:19" x14ac:dyDescent="0.45">
      <c r="C78" s="16"/>
      <c r="D78" s="16"/>
      <c r="E78" s="16"/>
      <c r="F78" s="16"/>
      <c r="G78" s="16"/>
      <c r="H78" s="16"/>
      <c r="I78" s="16"/>
      <c r="M78" s="16"/>
      <c r="N78" s="16"/>
      <c r="O78" s="16"/>
      <c r="P78" s="16"/>
      <c r="Q78" s="16"/>
      <c r="R78" s="16"/>
      <c r="S78" s="16"/>
    </row>
    <row r="79" spans="3:19" x14ac:dyDescent="0.45">
      <c r="C79" s="16"/>
      <c r="D79" s="16"/>
      <c r="E79" s="16"/>
      <c r="F79" s="16"/>
      <c r="G79" s="16"/>
      <c r="H79" s="16"/>
      <c r="I79" s="16"/>
      <c r="M79" s="16"/>
      <c r="N79" s="16"/>
      <c r="O79" s="16"/>
      <c r="P79" s="16"/>
      <c r="Q79" s="16"/>
      <c r="R79" s="16"/>
      <c r="S79" s="16"/>
    </row>
    <row r="80" spans="3:19" x14ac:dyDescent="0.45">
      <c r="C80" s="16"/>
      <c r="D80" s="16"/>
      <c r="E80" s="16"/>
      <c r="F80" s="16"/>
      <c r="G80" s="16"/>
      <c r="H80" s="16"/>
      <c r="I80" s="16"/>
      <c r="M80" s="16"/>
      <c r="N80" s="16"/>
      <c r="O80" s="16"/>
      <c r="P80" s="16"/>
      <c r="Q80" s="16"/>
      <c r="R80" s="16"/>
      <c r="S80" s="16"/>
    </row>
    <row r="81" spans="3:19" x14ac:dyDescent="0.45">
      <c r="C81" s="16"/>
      <c r="D81" s="16"/>
      <c r="E81" s="16"/>
      <c r="F81" s="16"/>
      <c r="G81" s="16"/>
      <c r="H81" s="16"/>
      <c r="I81" s="16"/>
      <c r="M81" s="16"/>
      <c r="N81" s="16"/>
      <c r="O81" s="16"/>
      <c r="P81" s="16"/>
      <c r="Q81" s="16"/>
      <c r="R81" s="16"/>
      <c r="S81" s="16"/>
    </row>
    <row r="82" spans="3:19" x14ac:dyDescent="0.45">
      <c r="C82" s="16"/>
      <c r="D82" s="16"/>
      <c r="E82" s="16"/>
      <c r="F82" s="16"/>
      <c r="G82" s="16"/>
      <c r="H82" s="16"/>
      <c r="I82" s="16"/>
      <c r="M82" s="16"/>
      <c r="N82" s="16"/>
      <c r="O82" s="16"/>
      <c r="P82" s="16"/>
      <c r="Q82" s="16"/>
      <c r="R82" s="16"/>
      <c r="S82" s="16"/>
    </row>
    <row r="83" spans="3:19" x14ac:dyDescent="0.45">
      <c r="C83" s="16"/>
      <c r="D83" s="16"/>
      <c r="E83" s="16"/>
      <c r="F83" s="16"/>
      <c r="G83" s="16"/>
      <c r="H83" s="16"/>
      <c r="I83" s="16"/>
      <c r="M83" s="16"/>
      <c r="N83" s="16"/>
      <c r="O83" s="16"/>
      <c r="P83" s="16"/>
      <c r="Q83" s="16"/>
      <c r="R83" s="16"/>
      <c r="S83" s="16"/>
    </row>
    <row r="84" spans="3:19" x14ac:dyDescent="0.45">
      <c r="C84" s="16"/>
      <c r="D84" s="16"/>
      <c r="E84" s="16"/>
      <c r="F84" s="16"/>
      <c r="G84" s="16"/>
      <c r="H84" s="16"/>
      <c r="I84" s="16"/>
      <c r="M84" s="16"/>
      <c r="N84" s="16"/>
      <c r="O84" s="16"/>
      <c r="P84" s="16"/>
      <c r="Q84" s="16"/>
      <c r="R84" s="16"/>
      <c r="S84" s="16"/>
    </row>
    <row r="85" spans="3:19" x14ac:dyDescent="0.45">
      <c r="C85" s="16"/>
      <c r="D85" s="16"/>
      <c r="E85" s="16"/>
      <c r="F85" s="16"/>
      <c r="G85" s="16"/>
      <c r="H85" s="16"/>
      <c r="I85" s="16"/>
      <c r="M85" s="16"/>
      <c r="N85" s="16"/>
      <c r="O85" s="16"/>
      <c r="P85" s="16"/>
      <c r="Q85" s="16"/>
      <c r="R85" s="16"/>
      <c r="S85" s="16"/>
    </row>
    <row r="86" spans="3:19" x14ac:dyDescent="0.45">
      <c r="C86" s="16"/>
      <c r="D86" s="16"/>
      <c r="E86" s="16"/>
      <c r="F86" s="16"/>
      <c r="G86" s="16"/>
      <c r="H86" s="16"/>
      <c r="I86" s="16"/>
      <c r="M86" s="16"/>
      <c r="N86" s="16"/>
      <c r="O86" s="16"/>
      <c r="P86" s="16"/>
      <c r="Q86" s="16"/>
      <c r="R86" s="16"/>
      <c r="S86" s="16"/>
    </row>
    <row r="87" spans="3:19" x14ac:dyDescent="0.45">
      <c r="C87" s="16"/>
      <c r="D87" s="16"/>
      <c r="E87" s="16"/>
      <c r="F87" s="16"/>
      <c r="G87" s="16"/>
      <c r="H87" s="16"/>
      <c r="I87" s="16"/>
      <c r="M87" s="16"/>
      <c r="N87" s="16"/>
      <c r="O87" s="16"/>
      <c r="P87" s="16"/>
      <c r="Q87" s="16"/>
      <c r="R87" s="16"/>
      <c r="S87" s="16"/>
    </row>
    <row r="88" spans="3:19" x14ac:dyDescent="0.45">
      <c r="C88" s="16"/>
      <c r="D88" s="16"/>
      <c r="E88" s="16"/>
      <c r="F88" s="16"/>
      <c r="G88" s="16"/>
      <c r="H88" s="16"/>
      <c r="I88" s="16"/>
      <c r="M88" s="16"/>
      <c r="N88" s="16"/>
      <c r="O88" s="16"/>
      <c r="P88" s="16"/>
      <c r="Q88" s="16"/>
      <c r="R88" s="16"/>
      <c r="S88" s="16"/>
    </row>
    <row r="89" spans="3:19" x14ac:dyDescent="0.45">
      <c r="C89" s="16"/>
      <c r="D89" s="16"/>
      <c r="E89" s="16"/>
      <c r="F89" s="16"/>
      <c r="G89" s="16"/>
      <c r="H89" s="16"/>
      <c r="I89" s="16"/>
      <c r="M89" s="16"/>
      <c r="N89" s="16"/>
      <c r="O89" s="16"/>
      <c r="P89" s="16"/>
      <c r="Q89" s="16"/>
      <c r="R89" s="16"/>
      <c r="S89" s="16"/>
    </row>
    <row r="90" spans="3:19" x14ac:dyDescent="0.45">
      <c r="C90" s="16"/>
      <c r="D90" s="16"/>
      <c r="E90" s="16"/>
      <c r="F90" s="16"/>
      <c r="G90" s="16"/>
      <c r="H90" s="16"/>
      <c r="I90" s="16"/>
      <c r="M90" s="16"/>
      <c r="N90" s="16"/>
      <c r="O90" s="16"/>
      <c r="P90" s="16"/>
      <c r="Q90" s="16"/>
      <c r="R90" s="16"/>
      <c r="S90" s="16"/>
    </row>
    <row r="91" spans="3:19" x14ac:dyDescent="0.45">
      <c r="C91" s="16"/>
      <c r="D91" s="16"/>
      <c r="E91" s="16"/>
      <c r="F91" s="16"/>
      <c r="G91" s="16"/>
      <c r="H91" s="16"/>
      <c r="I91" s="16"/>
      <c r="M91" s="16"/>
      <c r="N91" s="16"/>
      <c r="O91" s="16"/>
      <c r="P91" s="16"/>
      <c r="Q91" s="16"/>
      <c r="R91" s="16"/>
      <c r="S91" s="16"/>
    </row>
    <row r="92" spans="3:19" x14ac:dyDescent="0.45">
      <c r="C92" s="16"/>
      <c r="D92" s="16"/>
      <c r="E92" s="16"/>
      <c r="F92" s="16"/>
      <c r="G92" s="16"/>
      <c r="H92" s="16"/>
      <c r="I92" s="16"/>
      <c r="M92" s="16"/>
      <c r="N92" s="16"/>
      <c r="O92" s="16"/>
      <c r="P92" s="16"/>
      <c r="Q92" s="16"/>
      <c r="R92" s="16"/>
      <c r="S92" s="16"/>
    </row>
    <row r="93" spans="3:19" x14ac:dyDescent="0.45">
      <c r="C93" s="16"/>
      <c r="D93" s="16"/>
      <c r="E93" s="16"/>
      <c r="F93" s="16"/>
      <c r="G93" s="16"/>
      <c r="H93" s="16"/>
      <c r="I93" s="16"/>
      <c r="M93" s="16"/>
      <c r="N93" s="16"/>
      <c r="O93" s="16"/>
      <c r="P93" s="16"/>
      <c r="Q93" s="16"/>
      <c r="R93" s="16"/>
      <c r="S93" s="16"/>
    </row>
    <row r="94" spans="3:19" x14ac:dyDescent="0.45">
      <c r="C94" s="16"/>
      <c r="D94" s="16"/>
      <c r="E94" s="16"/>
      <c r="F94" s="16"/>
      <c r="G94" s="16"/>
      <c r="H94" s="16"/>
      <c r="I94" s="16"/>
      <c r="M94" s="16"/>
      <c r="N94" s="16"/>
      <c r="O94" s="16"/>
      <c r="P94" s="16"/>
      <c r="Q94" s="16"/>
      <c r="R94" s="16"/>
      <c r="S94" s="16"/>
    </row>
    <row r="95" spans="3:19" x14ac:dyDescent="0.45">
      <c r="C95" s="16"/>
      <c r="D95" s="16"/>
      <c r="E95" s="16"/>
      <c r="F95" s="16"/>
      <c r="G95" s="16"/>
      <c r="H95" s="16"/>
      <c r="I95" s="16"/>
      <c r="M95" s="16"/>
      <c r="N95" s="16"/>
      <c r="O95" s="16"/>
      <c r="P95" s="16"/>
      <c r="Q95" s="16"/>
      <c r="R95" s="16"/>
      <c r="S95" s="16"/>
    </row>
    <row r="96" spans="3:19" x14ac:dyDescent="0.45">
      <c r="C96" s="16"/>
      <c r="D96" s="16"/>
      <c r="E96" s="16"/>
      <c r="F96" s="16"/>
      <c r="G96" s="16"/>
      <c r="H96" s="16"/>
      <c r="I96" s="16"/>
      <c r="M96" s="16"/>
      <c r="N96" s="16"/>
      <c r="O96" s="16"/>
      <c r="P96" s="16"/>
      <c r="Q96" s="16"/>
      <c r="R96" s="16"/>
      <c r="S96" s="16"/>
    </row>
    <row r="97" spans="3:19" x14ac:dyDescent="0.45">
      <c r="C97" s="16"/>
      <c r="D97" s="16"/>
      <c r="E97" s="16"/>
      <c r="F97" s="16"/>
      <c r="G97" s="16"/>
      <c r="H97" s="16"/>
      <c r="I97" s="16"/>
      <c r="M97" s="16"/>
      <c r="N97" s="16"/>
      <c r="O97" s="16"/>
      <c r="P97" s="16"/>
      <c r="Q97" s="16"/>
      <c r="R97" s="16"/>
      <c r="S97" s="16"/>
    </row>
    <row r="98" spans="3:19" x14ac:dyDescent="0.45">
      <c r="C98" s="16"/>
      <c r="D98" s="16"/>
      <c r="E98" s="16"/>
      <c r="F98" s="16"/>
      <c r="G98" s="16"/>
      <c r="H98" s="16"/>
      <c r="I98" s="16"/>
      <c r="M98" s="16"/>
      <c r="N98" s="16"/>
      <c r="O98" s="16"/>
      <c r="P98" s="16"/>
      <c r="Q98" s="16"/>
      <c r="R98" s="16"/>
      <c r="S98" s="16"/>
    </row>
    <row r="99" spans="3:19" x14ac:dyDescent="0.45">
      <c r="C99" s="16"/>
      <c r="D99" s="16"/>
      <c r="E99" s="16"/>
      <c r="F99" s="16"/>
      <c r="G99" s="16"/>
      <c r="H99" s="16"/>
      <c r="I99" s="16"/>
      <c r="M99" s="16"/>
      <c r="N99" s="16"/>
      <c r="O99" s="16"/>
      <c r="P99" s="16"/>
      <c r="Q99" s="16"/>
      <c r="R99" s="16"/>
      <c r="S99" s="16"/>
    </row>
    <row r="100" spans="3:19" x14ac:dyDescent="0.45">
      <c r="C100" s="16"/>
      <c r="D100" s="16"/>
      <c r="E100" s="16"/>
      <c r="F100" s="16"/>
      <c r="G100" s="16"/>
      <c r="H100" s="16"/>
      <c r="I100" s="16"/>
      <c r="M100" s="16"/>
      <c r="N100" s="16"/>
      <c r="O100" s="16"/>
      <c r="P100" s="16"/>
      <c r="Q100" s="16"/>
      <c r="R100" s="16"/>
      <c r="S100" s="16"/>
    </row>
    <row r="101" spans="3:19" x14ac:dyDescent="0.45">
      <c r="C101" s="16"/>
      <c r="D101" s="16"/>
      <c r="E101" s="16"/>
      <c r="F101" s="16"/>
      <c r="G101" s="16"/>
      <c r="H101" s="16"/>
      <c r="I101" s="16"/>
      <c r="M101" s="16"/>
      <c r="N101" s="16"/>
      <c r="O101" s="16"/>
      <c r="P101" s="16"/>
      <c r="Q101" s="16"/>
      <c r="R101" s="16"/>
      <c r="S101" s="16"/>
    </row>
    <row r="102" spans="3:19" x14ac:dyDescent="0.45">
      <c r="C102" s="16"/>
      <c r="D102" s="16"/>
      <c r="E102" s="16"/>
      <c r="F102" s="16"/>
      <c r="G102" s="16"/>
      <c r="H102" s="16"/>
      <c r="I102" s="16"/>
      <c r="M102" s="16"/>
      <c r="N102" s="16"/>
      <c r="O102" s="16"/>
      <c r="P102" s="16"/>
      <c r="Q102" s="16"/>
      <c r="R102" s="16"/>
      <c r="S102" s="16"/>
    </row>
    <row r="103" spans="3:19" x14ac:dyDescent="0.45">
      <c r="C103" s="16"/>
      <c r="D103" s="16"/>
      <c r="E103" s="16"/>
      <c r="F103" s="16"/>
      <c r="G103" s="16"/>
      <c r="H103" s="16"/>
      <c r="I103" s="16"/>
      <c r="M103" s="16"/>
      <c r="N103" s="16"/>
      <c r="O103" s="16"/>
      <c r="P103" s="16"/>
      <c r="Q103" s="16"/>
      <c r="R103" s="16"/>
      <c r="S103" s="16"/>
    </row>
    <row r="104" spans="3:19" x14ac:dyDescent="0.45">
      <c r="C104" s="16"/>
      <c r="D104" s="16"/>
      <c r="E104" s="16"/>
      <c r="F104" s="16"/>
      <c r="G104" s="16"/>
      <c r="H104" s="16"/>
      <c r="I104" s="16"/>
      <c r="M104" s="16"/>
      <c r="N104" s="16"/>
      <c r="O104" s="16"/>
      <c r="P104" s="16"/>
      <c r="Q104" s="16"/>
      <c r="R104" s="16"/>
      <c r="S104" s="16"/>
    </row>
    <row r="105" spans="3:19" x14ac:dyDescent="0.45">
      <c r="C105" s="16"/>
      <c r="D105" s="16"/>
      <c r="E105" s="16"/>
      <c r="F105" s="16"/>
      <c r="G105" s="16"/>
      <c r="H105" s="16"/>
      <c r="I105" s="16"/>
      <c r="M105" s="16"/>
      <c r="N105" s="16"/>
      <c r="O105" s="16"/>
      <c r="P105" s="16"/>
      <c r="Q105" s="16"/>
      <c r="R105" s="16"/>
      <c r="S105" s="16"/>
    </row>
    <row r="106" spans="3:19" x14ac:dyDescent="0.45">
      <c r="C106" s="16"/>
      <c r="D106" s="16"/>
      <c r="E106" s="16"/>
      <c r="F106" s="16"/>
      <c r="G106" s="16"/>
      <c r="H106" s="16"/>
      <c r="I106" s="16"/>
      <c r="M106" s="16"/>
      <c r="N106" s="16"/>
      <c r="O106" s="16"/>
      <c r="P106" s="16"/>
      <c r="Q106" s="16"/>
      <c r="R106" s="16"/>
      <c r="S106" s="16"/>
    </row>
    <row r="107" spans="3:19" x14ac:dyDescent="0.45">
      <c r="C107" s="16"/>
      <c r="D107" s="16"/>
      <c r="E107" s="16"/>
      <c r="F107" s="16"/>
      <c r="G107" s="16"/>
      <c r="H107" s="16"/>
      <c r="I107" s="16"/>
      <c r="M107" s="16"/>
      <c r="N107" s="16"/>
      <c r="O107" s="16"/>
      <c r="P107" s="16"/>
      <c r="Q107" s="16"/>
      <c r="R107" s="16"/>
      <c r="S107" s="16"/>
    </row>
    <row r="108" spans="3:19" x14ac:dyDescent="0.45">
      <c r="C108" s="16"/>
      <c r="D108" s="16"/>
      <c r="E108" s="16"/>
      <c r="F108" s="16"/>
      <c r="G108" s="16"/>
      <c r="H108" s="16"/>
      <c r="I108" s="16"/>
      <c r="M108" s="16"/>
      <c r="N108" s="16"/>
      <c r="O108" s="16"/>
      <c r="P108" s="16"/>
      <c r="Q108" s="16"/>
      <c r="R108" s="16"/>
      <c r="S108" s="16"/>
    </row>
    <row r="109" spans="3:19" x14ac:dyDescent="0.45">
      <c r="C109" s="16"/>
      <c r="D109" s="16"/>
      <c r="E109" s="16"/>
      <c r="F109" s="16"/>
      <c r="G109" s="16"/>
      <c r="H109" s="16"/>
      <c r="I109" s="16"/>
      <c r="M109" s="16"/>
      <c r="N109" s="16"/>
      <c r="O109" s="16"/>
      <c r="P109" s="16"/>
      <c r="Q109" s="16"/>
      <c r="R109" s="16"/>
      <c r="S109" s="16"/>
    </row>
    <row r="110" spans="3:19" x14ac:dyDescent="0.45">
      <c r="C110" s="16"/>
      <c r="D110" s="16"/>
      <c r="E110" s="16"/>
      <c r="F110" s="16"/>
      <c r="G110" s="16"/>
      <c r="H110" s="16"/>
      <c r="I110" s="16"/>
      <c r="M110" s="16"/>
      <c r="N110" s="16"/>
      <c r="O110" s="16"/>
      <c r="P110" s="16"/>
      <c r="Q110" s="16"/>
      <c r="R110" s="16"/>
      <c r="S110" s="16"/>
    </row>
    <row r="111" spans="3:19" x14ac:dyDescent="0.45">
      <c r="C111" s="16"/>
      <c r="D111" s="16"/>
      <c r="E111" s="16"/>
      <c r="F111" s="16"/>
      <c r="G111" s="16"/>
      <c r="H111" s="16"/>
      <c r="I111" s="16"/>
      <c r="M111" s="16"/>
      <c r="N111" s="16"/>
      <c r="O111" s="16"/>
      <c r="P111" s="16"/>
      <c r="Q111" s="16"/>
      <c r="R111" s="16"/>
      <c r="S111" s="16"/>
    </row>
    <row r="112" spans="3:19" x14ac:dyDescent="0.45">
      <c r="C112" s="16"/>
      <c r="D112" s="16"/>
      <c r="E112" s="16"/>
      <c r="F112" s="16"/>
      <c r="G112" s="16"/>
      <c r="H112" s="16"/>
      <c r="I112" s="16"/>
      <c r="M112" s="16"/>
      <c r="N112" s="16"/>
      <c r="O112" s="16"/>
      <c r="P112" s="16"/>
      <c r="Q112" s="16"/>
      <c r="R112" s="16"/>
      <c r="S112" s="16"/>
    </row>
    <row r="113" spans="3:19" x14ac:dyDescent="0.45">
      <c r="C113" s="16"/>
      <c r="D113" s="16"/>
      <c r="E113" s="16"/>
      <c r="F113" s="16"/>
      <c r="G113" s="16"/>
      <c r="H113" s="16"/>
      <c r="I113" s="16"/>
      <c r="M113" s="16"/>
      <c r="N113" s="16"/>
      <c r="O113" s="16"/>
      <c r="P113" s="16"/>
      <c r="Q113" s="16"/>
      <c r="R113" s="16"/>
      <c r="S113" s="16"/>
    </row>
    <row r="114" spans="3:19" x14ac:dyDescent="0.45">
      <c r="C114" s="16"/>
      <c r="D114" s="16"/>
      <c r="E114" s="16"/>
      <c r="F114" s="16"/>
      <c r="G114" s="16"/>
      <c r="H114" s="16"/>
      <c r="I114" s="16"/>
      <c r="M114" s="16"/>
      <c r="N114" s="16"/>
      <c r="O114" s="16"/>
      <c r="P114" s="16"/>
      <c r="Q114" s="16"/>
      <c r="R114" s="16"/>
      <c r="S114" s="16"/>
    </row>
    <row r="115" spans="3:19" x14ac:dyDescent="0.45">
      <c r="C115" s="16"/>
      <c r="D115" s="16"/>
      <c r="E115" s="16"/>
      <c r="F115" s="16"/>
      <c r="G115" s="16"/>
      <c r="H115" s="16"/>
      <c r="I115" s="16"/>
      <c r="M115" s="16"/>
      <c r="N115" s="16"/>
      <c r="O115" s="16"/>
      <c r="P115" s="16"/>
      <c r="Q115" s="16"/>
      <c r="R115" s="16"/>
      <c r="S115" s="16"/>
    </row>
    <row r="116" spans="3:19" x14ac:dyDescent="0.45">
      <c r="C116" s="16"/>
      <c r="D116" s="16"/>
      <c r="E116" s="16"/>
      <c r="F116" s="16"/>
      <c r="G116" s="16"/>
      <c r="H116" s="16"/>
      <c r="I116" s="16"/>
      <c r="M116" s="16"/>
      <c r="N116" s="16"/>
      <c r="O116" s="16"/>
      <c r="P116" s="16"/>
      <c r="Q116" s="16"/>
      <c r="R116" s="16"/>
      <c r="S116" s="16"/>
    </row>
    <row r="117" spans="3:19" x14ac:dyDescent="0.45">
      <c r="C117" s="16"/>
      <c r="D117" s="16"/>
      <c r="E117" s="16"/>
      <c r="F117" s="16"/>
      <c r="G117" s="16"/>
      <c r="H117" s="16"/>
      <c r="I117" s="16"/>
      <c r="M117" s="16"/>
      <c r="N117" s="16"/>
      <c r="O117" s="16"/>
      <c r="P117" s="16"/>
      <c r="Q117" s="16"/>
      <c r="R117" s="16"/>
      <c r="S117" s="16"/>
    </row>
    <row r="118" spans="3:19" x14ac:dyDescent="0.45">
      <c r="C118" s="16"/>
      <c r="D118" s="16"/>
      <c r="E118" s="16"/>
      <c r="F118" s="16"/>
      <c r="G118" s="16"/>
      <c r="H118" s="16"/>
      <c r="I118" s="16"/>
      <c r="M118" s="16"/>
      <c r="N118" s="16"/>
      <c r="O118" s="16"/>
      <c r="P118" s="16"/>
      <c r="Q118" s="16"/>
      <c r="R118" s="16"/>
      <c r="S118" s="16"/>
    </row>
    <row r="119" spans="3:19" x14ac:dyDescent="0.45">
      <c r="C119" s="16"/>
      <c r="D119" s="16"/>
      <c r="E119" s="16"/>
      <c r="F119" s="16"/>
      <c r="G119" s="16"/>
      <c r="H119" s="16"/>
      <c r="I119" s="16"/>
      <c r="M119" s="16"/>
      <c r="N119" s="16"/>
      <c r="O119" s="16"/>
      <c r="P119" s="16"/>
      <c r="Q119" s="16"/>
      <c r="R119" s="16"/>
      <c r="S119" s="16"/>
    </row>
    <row r="120" spans="3:19" x14ac:dyDescent="0.45">
      <c r="C120" s="16"/>
      <c r="D120" s="16"/>
      <c r="E120" s="16"/>
      <c r="F120" s="16"/>
      <c r="G120" s="16"/>
      <c r="H120" s="16"/>
      <c r="I120" s="16"/>
      <c r="M120" s="16"/>
      <c r="N120" s="16"/>
      <c r="O120" s="16"/>
      <c r="P120" s="16"/>
      <c r="Q120" s="16"/>
      <c r="R120" s="16"/>
      <c r="S120" s="16"/>
    </row>
    <row r="121" spans="3:19" x14ac:dyDescent="0.45">
      <c r="C121" s="16"/>
      <c r="D121" s="16"/>
      <c r="E121" s="16"/>
      <c r="F121" s="16"/>
      <c r="G121" s="16"/>
      <c r="H121" s="16"/>
      <c r="I121" s="16"/>
      <c r="M121" s="16"/>
      <c r="N121" s="16"/>
      <c r="O121" s="16"/>
      <c r="P121" s="16"/>
      <c r="Q121" s="16"/>
      <c r="R121" s="16"/>
      <c r="S121" s="16"/>
    </row>
    <row r="122" spans="3:19" x14ac:dyDescent="0.45">
      <c r="C122" s="16"/>
      <c r="D122" s="16"/>
      <c r="E122" s="16"/>
      <c r="F122" s="16"/>
      <c r="G122" s="16"/>
      <c r="H122" s="16"/>
      <c r="I122" s="16"/>
      <c r="M122" s="16"/>
      <c r="N122" s="16"/>
      <c r="O122" s="16"/>
      <c r="P122" s="16"/>
      <c r="Q122" s="16"/>
      <c r="R122" s="16"/>
      <c r="S122" s="16"/>
    </row>
    <row r="123" spans="3:19" x14ac:dyDescent="0.45">
      <c r="C123" s="16"/>
      <c r="D123" s="16"/>
      <c r="E123" s="16"/>
      <c r="F123" s="16"/>
      <c r="G123" s="16"/>
      <c r="H123" s="16"/>
      <c r="I123" s="16"/>
      <c r="M123" s="16"/>
      <c r="N123" s="16"/>
      <c r="O123" s="16"/>
      <c r="P123" s="16"/>
      <c r="Q123" s="16"/>
      <c r="R123" s="16"/>
      <c r="S123" s="16"/>
    </row>
    <row r="124" spans="3:19" x14ac:dyDescent="0.45">
      <c r="C124" s="16"/>
      <c r="D124" s="16"/>
      <c r="E124" s="16"/>
      <c r="F124" s="16"/>
      <c r="G124" s="16"/>
      <c r="H124" s="16"/>
      <c r="I124" s="16"/>
      <c r="M124" s="16"/>
      <c r="N124" s="16"/>
      <c r="O124" s="16"/>
      <c r="P124" s="16"/>
      <c r="Q124" s="16"/>
      <c r="R124" s="16"/>
      <c r="S124" s="16"/>
    </row>
    <row r="125" spans="3:19" x14ac:dyDescent="0.45">
      <c r="C125" s="16"/>
      <c r="D125" s="16"/>
      <c r="E125" s="16"/>
      <c r="F125" s="16"/>
      <c r="G125" s="16"/>
      <c r="H125" s="16"/>
      <c r="I125" s="16"/>
      <c r="M125" s="16"/>
      <c r="N125" s="16"/>
      <c r="O125" s="16"/>
      <c r="P125" s="16"/>
      <c r="Q125" s="16"/>
      <c r="R125" s="16"/>
      <c r="S125" s="16"/>
    </row>
    <row r="126" spans="3:19" x14ac:dyDescent="0.45">
      <c r="C126" s="16"/>
      <c r="D126" s="16"/>
      <c r="E126" s="16"/>
      <c r="F126" s="16"/>
      <c r="G126" s="16"/>
      <c r="H126" s="16"/>
      <c r="I126" s="16"/>
      <c r="M126" s="16"/>
      <c r="N126" s="16"/>
      <c r="O126" s="16"/>
      <c r="P126" s="16"/>
      <c r="Q126" s="16"/>
      <c r="R126" s="16"/>
      <c r="S126" s="16"/>
    </row>
    <row r="127" spans="3:19" x14ac:dyDescent="0.45">
      <c r="C127" s="16"/>
      <c r="D127" s="16"/>
      <c r="E127" s="16"/>
      <c r="F127" s="16"/>
      <c r="G127" s="16"/>
      <c r="H127" s="16"/>
      <c r="I127" s="16"/>
      <c r="M127" s="16"/>
      <c r="N127" s="16"/>
      <c r="O127" s="16"/>
      <c r="P127" s="16"/>
      <c r="Q127" s="16"/>
      <c r="R127" s="16"/>
      <c r="S127" s="16"/>
    </row>
    <row r="128" spans="3:19" x14ac:dyDescent="0.45">
      <c r="C128" s="16"/>
      <c r="D128" s="16"/>
      <c r="E128" s="16"/>
      <c r="F128" s="16"/>
      <c r="G128" s="16"/>
      <c r="H128" s="16"/>
      <c r="I128" s="16"/>
      <c r="M128" s="16"/>
      <c r="N128" s="16"/>
      <c r="O128" s="16"/>
      <c r="P128" s="16"/>
      <c r="Q128" s="16"/>
      <c r="R128" s="16"/>
      <c r="S128" s="16"/>
    </row>
    <row r="129" spans="3:19" x14ac:dyDescent="0.45">
      <c r="C129" s="16"/>
      <c r="D129" s="16"/>
      <c r="E129" s="16"/>
      <c r="F129" s="16"/>
      <c r="G129" s="16"/>
      <c r="H129" s="16"/>
      <c r="I129" s="16"/>
      <c r="M129" s="16"/>
      <c r="N129" s="16"/>
      <c r="O129" s="16"/>
      <c r="P129" s="16"/>
      <c r="Q129" s="16"/>
      <c r="R129" s="16"/>
      <c r="S129" s="16"/>
    </row>
    <row r="130" spans="3:19" x14ac:dyDescent="0.45">
      <c r="C130" s="16"/>
      <c r="D130" s="16"/>
      <c r="E130" s="16"/>
      <c r="F130" s="16"/>
      <c r="G130" s="16"/>
      <c r="H130" s="16"/>
      <c r="I130" s="16"/>
      <c r="M130" s="16"/>
      <c r="N130" s="16"/>
      <c r="O130" s="16"/>
      <c r="P130" s="16"/>
      <c r="Q130" s="16"/>
      <c r="R130" s="16"/>
      <c r="S130" s="16"/>
    </row>
    <row r="131" spans="3:19" x14ac:dyDescent="0.45">
      <c r="C131" s="16"/>
      <c r="D131" s="16"/>
      <c r="E131" s="16"/>
      <c r="F131" s="16"/>
      <c r="G131" s="16"/>
      <c r="H131" s="16"/>
      <c r="I131" s="16"/>
      <c r="M131" s="16"/>
      <c r="N131" s="16"/>
      <c r="O131" s="16"/>
      <c r="P131" s="16"/>
      <c r="Q131" s="16"/>
      <c r="R131" s="16"/>
      <c r="S131" s="16"/>
    </row>
    <row r="132" spans="3:19" x14ac:dyDescent="0.45">
      <c r="C132" s="16"/>
      <c r="D132" s="16"/>
      <c r="E132" s="16"/>
      <c r="F132" s="16"/>
      <c r="G132" s="16"/>
      <c r="H132" s="16"/>
      <c r="I132" s="16"/>
      <c r="M132" s="16"/>
      <c r="N132" s="16"/>
      <c r="O132" s="16"/>
      <c r="P132" s="16"/>
      <c r="Q132" s="16"/>
      <c r="R132" s="16"/>
      <c r="S132" s="16"/>
    </row>
    <row r="133" spans="3:19" x14ac:dyDescent="0.45">
      <c r="C133" s="16"/>
      <c r="D133" s="16"/>
      <c r="E133" s="16"/>
      <c r="F133" s="16"/>
      <c r="G133" s="16"/>
      <c r="H133" s="16"/>
      <c r="I133" s="16"/>
      <c r="M133" s="16"/>
      <c r="N133" s="16"/>
      <c r="O133" s="16"/>
      <c r="P133" s="16"/>
      <c r="Q133" s="16"/>
      <c r="R133" s="16"/>
      <c r="S133" s="16"/>
    </row>
    <row r="134" spans="3:19" x14ac:dyDescent="0.45">
      <c r="C134" s="16"/>
      <c r="D134" s="16"/>
      <c r="E134" s="16"/>
      <c r="F134" s="16"/>
      <c r="G134" s="16"/>
      <c r="H134" s="16"/>
      <c r="I134" s="16"/>
    </row>
    <row r="135" spans="3:19" x14ac:dyDescent="0.45">
      <c r="C135" s="16"/>
      <c r="D135" s="16"/>
      <c r="E135" s="16"/>
      <c r="F135" s="16"/>
      <c r="G135" s="16"/>
      <c r="H135" s="16"/>
      <c r="I135" s="16"/>
    </row>
    <row r="136" spans="3:19" x14ac:dyDescent="0.45">
      <c r="C136" s="16"/>
      <c r="D136" s="16"/>
      <c r="E136" s="16"/>
      <c r="F136" s="16"/>
      <c r="G136" s="16"/>
      <c r="H136" s="16"/>
      <c r="I136" s="16"/>
    </row>
    <row r="137" spans="3:19" x14ac:dyDescent="0.45">
      <c r="C137" s="16"/>
      <c r="D137" s="16"/>
      <c r="E137" s="16"/>
      <c r="F137" s="16"/>
      <c r="G137" s="16"/>
      <c r="H137" s="16"/>
      <c r="I137" s="16"/>
    </row>
    <row r="138" spans="3:19" x14ac:dyDescent="0.45">
      <c r="C138" s="16"/>
      <c r="D138" s="16"/>
      <c r="E138" s="16"/>
      <c r="F138" s="16"/>
      <c r="G138" s="16"/>
      <c r="H138" s="16"/>
      <c r="I138" s="16"/>
    </row>
    <row r="139" spans="3:19" x14ac:dyDescent="0.45">
      <c r="C139" s="16"/>
      <c r="D139" s="16"/>
      <c r="E139" s="16"/>
      <c r="F139" s="16"/>
      <c r="G139" s="16"/>
      <c r="H139" s="16"/>
      <c r="I139" s="16"/>
    </row>
    <row r="140" spans="3:19" x14ac:dyDescent="0.45">
      <c r="C140" s="16"/>
      <c r="D140" s="16"/>
      <c r="E140" s="16"/>
      <c r="F140" s="16"/>
      <c r="G140" s="16"/>
      <c r="H140" s="16"/>
      <c r="I140" s="16"/>
    </row>
    <row r="141" spans="3:19" x14ac:dyDescent="0.45">
      <c r="C141" s="16"/>
      <c r="D141" s="16"/>
      <c r="E141" s="16"/>
      <c r="F141" s="16"/>
      <c r="G141" s="16"/>
      <c r="H141" s="16"/>
      <c r="I141" s="16"/>
    </row>
    <row r="142" spans="3:19" x14ac:dyDescent="0.45">
      <c r="C142" s="16"/>
      <c r="D142" s="16"/>
      <c r="E142" s="16"/>
      <c r="F142" s="16"/>
      <c r="G142" s="16"/>
      <c r="H142" s="16"/>
      <c r="I142" s="16"/>
    </row>
    <row r="143" spans="3:19" x14ac:dyDescent="0.45">
      <c r="C143" s="16"/>
      <c r="D143" s="16"/>
      <c r="E143" s="16"/>
      <c r="F143" s="16"/>
      <c r="G143" s="16"/>
      <c r="H143" s="16"/>
      <c r="I143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5"/>
  <sheetViews>
    <sheetView rightToLeft="1" view="pageBreakPreview" zoomScaleNormal="100" zoomScaleSheetLayoutView="100" workbookViewId="0">
      <selection activeCell="I43" sqref="I4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26.25" x14ac:dyDescent="0.45">
      <c r="A6" s="13" t="s">
        <v>172</v>
      </c>
      <c r="C6" s="12" t="s">
        <v>170</v>
      </c>
      <c r="D6" s="12" t="s">
        <v>170</v>
      </c>
      <c r="E6" s="12" t="s">
        <v>170</v>
      </c>
      <c r="F6" s="12" t="s">
        <v>170</v>
      </c>
      <c r="G6" s="12" t="s">
        <v>170</v>
      </c>
      <c r="H6" s="12" t="s">
        <v>170</v>
      </c>
      <c r="I6" s="12" t="s">
        <v>170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</row>
    <row r="7" spans="1:17" ht="26.25" x14ac:dyDescent="0.45">
      <c r="A7" s="12" t="s">
        <v>172</v>
      </c>
      <c r="C7" s="12" t="s">
        <v>198</v>
      </c>
      <c r="E7" s="12" t="s">
        <v>195</v>
      </c>
      <c r="G7" s="12" t="s">
        <v>196</v>
      </c>
      <c r="I7" s="12" t="s">
        <v>199</v>
      </c>
      <c r="K7" s="12" t="s">
        <v>198</v>
      </c>
      <c r="M7" s="12" t="s">
        <v>195</v>
      </c>
      <c r="O7" s="12" t="s">
        <v>196</v>
      </c>
      <c r="Q7" s="12" t="s">
        <v>199</v>
      </c>
    </row>
    <row r="8" spans="1:17" x14ac:dyDescent="0.45">
      <c r="A8" s="1" t="s">
        <v>85</v>
      </c>
      <c r="C8" s="16">
        <v>14859999456</v>
      </c>
      <c r="D8" s="16"/>
      <c r="E8" s="16">
        <v>0</v>
      </c>
      <c r="F8" s="16"/>
      <c r="G8" s="16">
        <v>0</v>
      </c>
      <c r="H8" s="16"/>
      <c r="I8" s="16">
        <v>14859999456</v>
      </c>
      <c r="J8" s="16"/>
      <c r="K8" s="16">
        <v>65081586473</v>
      </c>
      <c r="L8" s="16"/>
      <c r="M8" s="16">
        <v>59737020928</v>
      </c>
      <c r="N8" s="16"/>
      <c r="O8" s="16">
        <v>59796938</v>
      </c>
      <c r="P8" s="16"/>
      <c r="Q8" s="16">
        <v>124878404339</v>
      </c>
    </row>
    <row r="9" spans="1:17" x14ac:dyDescent="0.45">
      <c r="A9" s="1" t="s">
        <v>89</v>
      </c>
      <c r="C9" s="16">
        <v>29585623049</v>
      </c>
      <c r="D9" s="16"/>
      <c r="E9" s="16">
        <v>0</v>
      </c>
      <c r="F9" s="16"/>
      <c r="G9" s="16">
        <v>0</v>
      </c>
      <c r="H9" s="16"/>
      <c r="I9" s="16">
        <v>29585623049</v>
      </c>
      <c r="J9" s="16"/>
      <c r="K9" s="16">
        <v>117131785122</v>
      </c>
      <c r="L9" s="16"/>
      <c r="M9" s="16">
        <v>39852733194</v>
      </c>
      <c r="N9" s="16"/>
      <c r="O9" s="16">
        <v>9998188</v>
      </c>
      <c r="P9" s="16"/>
      <c r="Q9" s="16">
        <v>156994516504</v>
      </c>
    </row>
    <row r="10" spans="1:17" x14ac:dyDescent="0.45">
      <c r="A10" s="1" t="s">
        <v>75</v>
      </c>
      <c r="C10" s="16">
        <v>8425054357</v>
      </c>
      <c r="D10" s="16"/>
      <c r="E10" s="16">
        <v>1068257343</v>
      </c>
      <c r="F10" s="16"/>
      <c r="G10" s="16">
        <v>0</v>
      </c>
      <c r="H10" s="16"/>
      <c r="I10" s="16">
        <v>9493311700</v>
      </c>
      <c r="J10" s="16"/>
      <c r="K10" s="16">
        <v>46356348768</v>
      </c>
      <c r="L10" s="16"/>
      <c r="M10" s="16">
        <v>4133976877</v>
      </c>
      <c r="N10" s="16"/>
      <c r="O10" s="16">
        <v>1594548000</v>
      </c>
      <c r="P10" s="16"/>
      <c r="Q10" s="16">
        <v>52084873645</v>
      </c>
    </row>
    <row r="11" spans="1:17" x14ac:dyDescent="0.45">
      <c r="A11" s="1" t="s">
        <v>65</v>
      </c>
      <c r="C11" s="16">
        <v>38247239549</v>
      </c>
      <c r="D11" s="16"/>
      <c r="E11" s="16">
        <v>0</v>
      </c>
      <c r="F11" s="16"/>
      <c r="G11" s="16">
        <v>0</v>
      </c>
      <c r="H11" s="16"/>
      <c r="I11" s="16">
        <v>38247239549</v>
      </c>
      <c r="J11" s="16"/>
      <c r="K11" s="16">
        <v>147902736144</v>
      </c>
      <c r="L11" s="16"/>
      <c r="M11" s="16">
        <v>24945477812</v>
      </c>
      <c r="N11" s="16"/>
      <c r="O11" s="16">
        <v>49990938</v>
      </c>
      <c r="P11" s="16"/>
      <c r="Q11" s="16">
        <v>172898204894</v>
      </c>
    </row>
    <row r="12" spans="1:17" x14ac:dyDescent="0.45">
      <c r="A12" s="1" t="s">
        <v>67</v>
      </c>
      <c r="C12" s="16">
        <v>3659195446</v>
      </c>
      <c r="D12" s="16"/>
      <c r="E12" s="16">
        <v>635312829</v>
      </c>
      <c r="F12" s="16"/>
      <c r="G12" s="16">
        <v>0</v>
      </c>
      <c r="H12" s="16"/>
      <c r="I12" s="16">
        <v>4294508275</v>
      </c>
      <c r="J12" s="16"/>
      <c r="K12" s="16">
        <v>54434444647</v>
      </c>
      <c r="L12" s="16"/>
      <c r="M12" s="16">
        <v>-11873463559</v>
      </c>
      <c r="N12" s="16"/>
      <c r="O12" s="16">
        <v>-47456310040</v>
      </c>
      <c r="P12" s="16"/>
      <c r="Q12" s="16">
        <v>-4895328952</v>
      </c>
    </row>
    <row r="13" spans="1:17" x14ac:dyDescent="0.45">
      <c r="A13" s="1" t="s">
        <v>83</v>
      </c>
      <c r="C13" s="16">
        <v>7777359246</v>
      </c>
      <c r="D13" s="16"/>
      <c r="E13" s="16">
        <v>0</v>
      </c>
      <c r="F13" s="16"/>
      <c r="G13" s="16">
        <v>0</v>
      </c>
      <c r="H13" s="16"/>
      <c r="I13" s="16">
        <v>7777359246</v>
      </c>
      <c r="J13" s="16"/>
      <c r="K13" s="16">
        <v>39652290440</v>
      </c>
      <c r="L13" s="16"/>
      <c r="M13" s="16">
        <v>4949102812</v>
      </c>
      <c r="N13" s="16"/>
      <c r="O13" s="16">
        <v>49990938</v>
      </c>
      <c r="P13" s="16"/>
      <c r="Q13" s="16">
        <v>44651384190</v>
      </c>
    </row>
    <row r="14" spans="1:17" x14ac:dyDescent="0.45">
      <c r="A14" s="1" t="s">
        <v>63</v>
      </c>
      <c r="C14" s="16">
        <v>15449656135</v>
      </c>
      <c r="D14" s="16"/>
      <c r="E14" s="16">
        <v>0</v>
      </c>
      <c r="F14" s="16"/>
      <c r="G14" s="16">
        <v>0</v>
      </c>
      <c r="H14" s="16"/>
      <c r="I14" s="16">
        <v>15449656135</v>
      </c>
      <c r="J14" s="16"/>
      <c r="K14" s="16">
        <v>59269359397</v>
      </c>
      <c r="L14" s="16"/>
      <c r="M14" s="16">
        <v>9948196562</v>
      </c>
      <c r="N14" s="16"/>
      <c r="O14" s="16">
        <v>49990938</v>
      </c>
      <c r="P14" s="16"/>
      <c r="Q14" s="16">
        <v>69267546897</v>
      </c>
    </row>
    <row r="15" spans="1:17" x14ac:dyDescent="0.45">
      <c r="A15" s="1" t="s">
        <v>41</v>
      </c>
      <c r="C15" s="16">
        <v>38099681420</v>
      </c>
      <c r="D15" s="16"/>
      <c r="E15" s="16">
        <v>0</v>
      </c>
      <c r="F15" s="16"/>
      <c r="G15" s="16">
        <v>0</v>
      </c>
      <c r="H15" s="16"/>
      <c r="I15" s="16">
        <v>38099681420</v>
      </c>
      <c r="J15" s="16"/>
      <c r="K15" s="16">
        <v>457754592563</v>
      </c>
      <c r="L15" s="16"/>
      <c r="M15" s="16">
        <v>24945477812</v>
      </c>
      <c r="N15" s="16"/>
      <c r="O15" s="16">
        <v>49990938</v>
      </c>
      <c r="P15" s="16"/>
      <c r="Q15" s="16">
        <v>482750061313</v>
      </c>
    </row>
    <row r="16" spans="1:17" x14ac:dyDescent="0.45">
      <c r="A16" s="1" t="s">
        <v>191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4106745219</v>
      </c>
      <c r="P16" s="16"/>
      <c r="Q16" s="16">
        <v>4106745219</v>
      </c>
    </row>
    <row r="17" spans="1:17" x14ac:dyDescent="0.45">
      <c r="A17" s="1" t="s">
        <v>53</v>
      </c>
      <c r="C17" s="16">
        <v>92463482854</v>
      </c>
      <c r="D17" s="16"/>
      <c r="E17" s="16">
        <v>0</v>
      </c>
      <c r="F17" s="16"/>
      <c r="G17" s="16">
        <v>0</v>
      </c>
      <c r="H17" s="16"/>
      <c r="I17" s="16">
        <v>92463482854</v>
      </c>
      <c r="J17" s="16"/>
      <c r="K17" s="16">
        <v>721324671967</v>
      </c>
      <c r="L17" s="16"/>
      <c r="M17" s="16">
        <v>64977220743</v>
      </c>
      <c r="N17" s="16"/>
      <c r="O17" s="16">
        <v>9998188</v>
      </c>
      <c r="P17" s="16"/>
      <c r="Q17" s="16">
        <v>786311890898</v>
      </c>
    </row>
    <row r="18" spans="1:17" x14ac:dyDescent="0.45">
      <c r="A18" s="1" t="s">
        <v>192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-32847208336</v>
      </c>
      <c r="P18" s="16"/>
      <c r="Q18" s="16">
        <v>-32847208336</v>
      </c>
    </row>
    <row r="19" spans="1:17" x14ac:dyDescent="0.45">
      <c r="A19" s="1" t="s">
        <v>57</v>
      </c>
      <c r="C19" s="16">
        <v>103559587558</v>
      </c>
      <c r="D19" s="16"/>
      <c r="E19" s="16">
        <v>0</v>
      </c>
      <c r="F19" s="16"/>
      <c r="G19" s="16">
        <v>0</v>
      </c>
      <c r="H19" s="16"/>
      <c r="I19" s="16">
        <v>103559587558</v>
      </c>
      <c r="J19" s="16"/>
      <c r="K19" s="16">
        <v>191366116262</v>
      </c>
      <c r="L19" s="16"/>
      <c r="M19" s="16">
        <v>19986376813</v>
      </c>
      <c r="N19" s="16"/>
      <c r="O19" s="16">
        <v>9998190</v>
      </c>
      <c r="P19" s="16"/>
      <c r="Q19" s="16">
        <v>211362491265</v>
      </c>
    </row>
    <row r="20" spans="1:17" x14ac:dyDescent="0.45">
      <c r="A20" s="1" t="s">
        <v>55</v>
      </c>
      <c r="C20" s="16">
        <v>22546923465</v>
      </c>
      <c r="D20" s="16"/>
      <c r="E20" s="16">
        <v>0</v>
      </c>
      <c r="F20" s="16"/>
      <c r="G20" s="16">
        <v>0</v>
      </c>
      <c r="H20" s="16"/>
      <c r="I20" s="16">
        <v>22546923465</v>
      </c>
      <c r="J20" s="16"/>
      <c r="K20" s="16">
        <v>88791165897</v>
      </c>
      <c r="L20" s="16"/>
      <c r="M20" s="16">
        <v>15077466713</v>
      </c>
      <c r="N20" s="16"/>
      <c r="O20" s="16">
        <v>9998188</v>
      </c>
      <c r="P20" s="16"/>
      <c r="Q20" s="16">
        <v>103878630798</v>
      </c>
    </row>
    <row r="21" spans="1:17" x14ac:dyDescent="0.45">
      <c r="A21" s="1" t="s">
        <v>87</v>
      </c>
      <c r="C21" s="16">
        <v>44457343902</v>
      </c>
      <c r="D21" s="16"/>
      <c r="E21" s="16">
        <v>0</v>
      </c>
      <c r="F21" s="16"/>
      <c r="G21" s="16">
        <v>0</v>
      </c>
      <c r="H21" s="16"/>
      <c r="I21" s="16">
        <v>44457343902</v>
      </c>
      <c r="J21" s="16"/>
      <c r="K21" s="16">
        <v>135981345956</v>
      </c>
      <c r="L21" s="16"/>
      <c r="M21" s="16">
        <v>29420984110</v>
      </c>
      <c r="N21" s="16"/>
      <c r="O21" s="16">
        <v>9810269</v>
      </c>
      <c r="P21" s="16"/>
      <c r="Q21" s="16">
        <v>165412140335</v>
      </c>
    </row>
    <row r="22" spans="1:17" x14ac:dyDescent="0.45">
      <c r="A22" s="1" t="s">
        <v>193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359007631</v>
      </c>
      <c r="P22" s="16"/>
      <c r="Q22" s="16">
        <v>359007631</v>
      </c>
    </row>
    <row r="23" spans="1:17" x14ac:dyDescent="0.45">
      <c r="A23" s="1" t="s">
        <v>43</v>
      </c>
      <c r="C23" s="16">
        <v>573646309</v>
      </c>
      <c r="D23" s="16"/>
      <c r="E23" s="16">
        <v>0</v>
      </c>
      <c r="F23" s="16"/>
      <c r="G23" s="16">
        <v>0</v>
      </c>
      <c r="H23" s="16"/>
      <c r="I23" s="16">
        <v>573646309</v>
      </c>
      <c r="J23" s="16"/>
      <c r="K23" s="16">
        <v>2185402607</v>
      </c>
      <c r="L23" s="16"/>
      <c r="M23" s="16">
        <v>0</v>
      </c>
      <c r="N23" s="16"/>
      <c r="O23" s="16">
        <v>0</v>
      </c>
      <c r="P23" s="16"/>
      <c r="Q23" s="16">
        <v>2185402607</v>
      </c>
    </row>
    <row r="24" spans="1:17" x14ac:dyDescent="0.45">
      <c r="A24" s="1" t="s">
        <v>73</v>
      </c>
      <c r="C24" s="16">
        <v>15988548727</v>
      </c>
      <c r="D24" s="16"/>
      <c r="E24" s="16">
        <v>0</v>
      </c>
      <c r="F24" s="16"/>
      <c r="G24" s="16">
        <v>0</v>
      </c>
      <c r="H24" s="16"/>
      <c r="I24" s="16">
        <v>15988548727</v>
      </c>
      <c r="J24" s="16"/>
      <c r="K24" s="16">
        <v>60766630918</v>
      </c>
      <c r="L24" s="16"/>
      <c r="M24" s="16">
        <v>0</v>
      </c>
      <c r="N24" s="16"/>
      <c r="O24" s="16">
        <v>0</v>
      </c>
      <c r="P24" s="16"/>
      <c r="Q24" s="16">
        <v>60766630918</v>
      </c>
    </row>
    <row r="25" spans="1:17" x14ac:dyDescent="0.45">
      <c r="A25" s="1" t="s">
        <v>71</v>
      </c>
      <c r="C25" s="16">
        <v>32831955616</v>
      </c>
      <c r="D25" s="16"/>
      <c r="E25" s="16">
        <v>0</v>
      </c>
      <c r="F25" s="16"/>
      <c r="G25" s="16">
        <v>0</v>
      </c>
      <c r="H25" s="16"/>
      <c r="I25" s="16">
        <v>32831955616</v>
      </c>
      <c r="J25" s="16"/>
      <c r="K25" s="16">
        <v>121546765479</v>
      </c>
      <c r="L25" s="16"/>
      <c r="M25" s="16">
        <v>55196203874</v>
      </c>
      <c r="N25" s="16"/>
      <c r="O25" s="16">
        <v>0</v>
      </c>
      <c r="P25" s="16"/>
      <c r="Q25" s="16">
        <v>176742969353</v>
      </c>
    </row>
    <row r="26" spans="1:17" x14ac:dyDescent="0.45">
      <c r="A26" s="1" t="s">
        <v>69</v>
      </c>
      <c r="C26" s="16">
        <v>21462248507</v>
      </c>
      <c r="D26" s="16"/>
      <c r="E26" s="16">
        <v>2422994953</v>
      </c>
      <c r="F26" s="16"/>
      <c r="G26" s="16">
        <v>0</v>
      </c>
      <c r="H26" s="16"/>
      <c r="I26" s="16">
        <v>23885243460</v>
      </c>
      <c r="J26" s="16"/>
      <c r="K26" s="16">
        <v>78066624127</v>
      </c>
      <c r="L26" s="16"/>
      <c r="M26" s="16">
        <v>9615219312</v>
      </c>
      <c r="N26" s="16"/>
      <c r="O26" s="16">
        <v>0</v>
      </c>
      <c r="P26" s="16"/>
      <c r="Q26" s="16">
        <v>87681843439</v>
      </c>
    </row>
    <row r="27" spans="1:17" x14ac:dyDescent="0.45">
      <c r="A27" s="1" t="s">
        <v>59</v>
      </c>
      <c r="C27" s="16">
        <v>39675819807</v>
      </c>
      <c r="D27" s="16"/>
      <c r="E27" s="16">
        <v>0</v>
      </c>
      <c r="F27" s="16"/>
      <c r="G27" s="16">
        <v>0</v>
      </c>
      <c r="H27" s="16"/>
      <c r="I27" s="16">
        <v>39675819807</v>
      </c>
      <c r="J27" s="16"/>
      <c r="K27" s="16">
        <v>153712077187</v>
      </c>
      <c r="L27" s="16"/>
      <c r="M27" s="16">
        <v>0</v>
      </c>
      <c r="N27" s="16"/>
      <c r="O27" s="16">
        <v>0</v>
      </c>
      <c r="P27" s="16"/>
      <c r="Q27" s="16">
        <v>153712077187</v>
      </c>
    </row>
    <row r="28" spans="1:17" x14ac:dyDescent="0.45">
      <c r="A28" s="1" t="s">
        <v>91</v>
      </c>
      <c r="C28" s="16">
        <v>29673813206</v>
      </c>
      <c r="D28" s="16"/>
      <c r="E28" s="16">
        <v>0</v>
      </c>
      <c r="F28" s="16"/>
      <c r="G28" s="16">
        <v>0</v>
      </c>
      <c r="H28" s="16"/>
      <c r="I28" s="16">
        <v>29673813206</v>
      </c>
      <c r="J28" s="16"/>
      <c r="K28" s="16">
        <v>117454109197</v>
      </c>
      <c r="L28" s="16"/>
      <c r="M28" s="16">
        <v>0</v>
      </c>
      <c r="N28" s="16"/>
      <c r="O28" s="16">
        <v>0</v>
      </c>
      <c r="P28" s="16"/>
      <c r="Q28" s="16">
        <v>117454109197</v>
      </c>
    </row>
    <row r="29" spans="1:17" x14ac:dyDescent="0.45">
      <c r="A29" s="1" t="s">
        <v>81</v>
      </c>
      <c r="C29" s="16">
        <v>44465105668</v>
      </c>
      <c r="D29" s="16"/>
      <c r="E29" s="16">
        <v>134620507480</v>
      </c>
      <c r="F29" s="16"/>
      <c r="G29" s="16">
        <v>0</v>
      </c>
      <c r="H29" s="16"/>
      <c r="I29" s="16">
        <v>179085613148</v>
      </c>
      <c r="J29" s="16"/>
      <c r="K29" s="16">
        <v>165075412195</v>
      </c>
      <c r="L29" s="16"/>
      <c r="M29" s="16">
        <v>0</v>
      </c>
      <c r="N29" s="16"/>
      <c r="O29" s="16">
        <v>0</v>
      </c>
      <c r="P29" s="16"/>
      <c r="Q29" s="16">
        <v>165075412195</v>
      </c>
    </row>
    <row r="30" spans="1:17" x14ac:dyDescent="0.45">
      <c r="A30" s="1" t="s">
        <v>79</v>
      </c>
      <c r="C30" s="16">
        <v>3474427909</v>
      </c>
      <c r="D30" s="16"/>
      <c r="E30" s="16">
        <v>740565748</v>
      </c>
      <c r="F30" s="16"/>
      <c r="G30" s="16">
        <v>0</v>
      </c>
      <c r="H30" s="16"/>
      <c r="I30" s="16">
        <v>4214993657</v>
      </c>
      <c r="J30" s="16"/>
      <c r="K30" s="16">
        <v>6317176636</v>
      </c>
      <c r="L30" s="16"/>
      <c r="M30" s="16">
        <v>1141540205</v>
      </c>
      <c r="N30" s="16"/>
      <c r="O30" s="16">
        <v>0</v>
      </c>
      <c r="P30" s="16"/>
      <c r="Q30" s="16">
        <v>7458716841</v>
      </c>
    </row>
    <row r="31" spans="1:17" x14ac:dyDescent="0.45">
      <c r="A31" s="1" t="s">
        <v>61</v>
      </c>
      <c r="C31" s="16">
        <v>1468781</v>
      </c>
      <c r="D31" s="16"/>
      <c r="E31" s="16">
        <v>4305619</v>
      </c>
      <c r="F31" s="16"/>
      <c r="G31" s="16">
        <v>0</v>
      </c>
      <c r="H31" s="16"/>
      <c r="I31" s="16">
        <v>5774400</v>
      </c>
      <c r="J31" s="16"/>
      <c r="K31" s="16">
        <v>6135441</v>
      </c>
      <c r="L31" s="16"/>
      <c r="M31" s="16">
        <v>0</v>
      </c>
      <c r="N31" s="16"/>
      <c r="O31" s="16">
        <v>0</v>
      </c>
      <c r="P31" s="16"/>
      <c r="Q31" s="16">
        <v>6135441</v>
      </c>
    </row>
    <row r="32" spans="1:17" x14ac:dyDescent="0.45">
      <c r="A32" s="1" t="s">
        <v>77</v>
      </c>
      <c r="C32" s="16">
        <v>59381074</v>
      </c>
      <c r="D32" s="16"/>
      <c r="E32" s="16">
        <v>-192050184</v>
      </c>
      <c r="F32" s="16"/>
      <c r="G32" s="16">
        <v>0</v>
      </c>
      <c r="H32" s="16"/>
      <c r="I32" s="16">
        <v>-132669110</v>
      </c>
      <c r="J32" s="16"/>
      <c r="K32" s="16">
        <v>243322727</v>
      </c>
      <c r="L32" s="16"/>
      <c r="M32" s="16">
        <v>-183851670</v>
      </c>
      <c r="N32" s="16"/>
      <c r="O32" s="16">
        <v>0</v>
      </c>
      <c r="P32" s="16"/>
      <c r="Q32" s="16">
        <v>59471057</v>
      </c>
    </row>
    <row r="33" spans="1:17" x14ac:dyDescent="0.45">
      <c r="A33" s="1" t="s">
        <v>37</v>
      </c>
      <c r="C33" s="16">
        <v>0</v>
      </c>
      <c r="D33" s="16"/>
      <c r="E33" s="16">
        <v>60378563782</v>
      </c>
      <c r="F33" s="16"/>
      <c r="G33" s="16">
        <v>0</v>
      </c>
      <c r="H33" s="16"/>
      <c r="I33" s="16">
        <v>60378563782</v>
      </c>
      <c r="J33" s="16"/>
      <c r="K33" s="16">
        <v>0</v>
      </c>
      <c r="L33" s="16"/>
      <c r="M33" s="16">
        <v>228959364027</v>
      </c>
      <c r="N33" s="16"/>
      <c r="O33" s="16">
        <v>0</v>
      </c>
      <c r="P33" s="16"/>
      <c r="Q33" s="16">
        <v>228959364027</v>
      </c>
    </row>
    <row r="34" spans="1:17" x14ac:dyDescent="0.45">
      <c r="A34" s="1" t="s">
        <v>39</v>
      </c>
      <c r="C34" s="16">
        <v>0</v>
      </c>
      <c r="D34" s="16"/>
      <c r="E34" s="16">
        <v>47771878260</v>
      </c>
      <c r="F34" s="16"/>
      <c r="G34" s="16">
        <v>0</v>
      </c>
      <c r="H34" s="16"/>
      <c r="I34" s="16">
        <v>47771878260</v>
      </c>
      <c r="J34" s="16"/>
      <c r="K34" s="16">
        <v>0</v>
      </c>
      <c r="L34" s="16"/>
      <c r="M34" s="16">
        <v>123033454029</v>
      </c>
      <c r="N34" s="16"/>
      <c r="O34" s="16">
        <v>0</v>
      </c>
      <c r="P34" s="16"/>
      <c r="Q34" s="16">
        <v>123033454029</v>
      </c>
    </row>
    <row r="35" spans="1:17" x14ac:dyDescent="0.45">
      <c r="A35" s="1" t="s">
        <v>45</v>
      </c>
      <c r="C35" s="16">
        <v>0</v>
      </c>
      <c r="D35" s="16"/>
      <c r="E35" s="16">
        <v>3056376691</v>
      </c>
      <c r="F35" s="16"/>
      <c r="G35" s="16">
        <v>0</v>
      </c>
      <c r="H35" s="16"/>
      <c r="I35" s="16">
        <v>3056376691</v>
      </c>
      <c r="J35" s="16"/>
      <c r="K35" s="16">
        <v>0</v>
      </c>
      <c r="L35" s="16"/>
      <c r="M35" s="16">
        <v>12060432410</v>
      </c>
      <c r="N35" s="16"/>
      <c r="O35" s="16">
        <v>0</v>
      </c>
      <c r="P35" s="16"/>
      <c r="Q35" s="16">
        <v>12060432410</v>
      </c>
    </row>
    <row r="36" spans="1:17" x14ac:dyDescent="0.45">
      <c r="A36" s="1" t="s">
        <v>49</v>
      </c>
      <c r="C36" s="16">
        <v>0</v>
      </c>
      <c r="D36" s="16"/>
      <c r="E36" s="16">
        <v>1165174774</v>
      </c>
      <c r="F36" s="16"/>
      <c r="G36" s="16">
        <v>0</v>
      </c>
      <c r="H36" s="16"/>
      <c r="I36" s="16">
        <v>1165174774</v>
      </c>
      <c r="J36" s="16"/>
      <c r="K36" s="16">
        <v>0</v>
      </c>
      <c r="L36" s="16"/>
      <c r="M36" s="16">
        <v>3612945035</v>
      </c>
      <c r="N36" s="16"/>
      <c r="O36" s="16">
        <v>0</v>
      </c>
      <c r="P36" s="16"/>
      <c r="Q36" s="16">
        <v>3612945035</v>
      </c>
    </row>
    <row r="37" spans="1:17" x14ac:dyDescent="0.45">
      <c r="A37" s="1" t="s">
        <v>51</v>
      </c>
      <c r="C37" s="16">
        <v>0</v>
      </c>
      <c r="D37" s="16"/>
      <c r="E37" s="16">
        <v>581379566</v>
      </c>
      <c r="F37" s="16"/>
      <c r="G37" s="16">
        <v>0</v>
      </c>
      <c r="H37" s="16"/>
      <c r="I37" s="16">
        <v>581379566</v>
      </c>
      <c r="J37" s="16"/>
      <c r="K37" s="16">
        <v>0</v>
      </c>
      <c r="L37" s="16"/>
      <c r="M37" s="16">
        <v>2919202159</v>
      </c>
      <c r="N37" s="16"/>
      <c r="O37" s="16">
        <v>0</v>
      </c>
      <c r="P37" s="16"/>
      <c r="Q37" s="16">
        <v>2919202159</v>
      </c>
    </row>
    <row r="38" spans="1:17" x14ac:dyDescent="0.45">
      <c r="A38" s="1" t="s">
        <v>47</v>
      </c>
      <c r="C38" s="16">
        <v>0</v>
      </c>
      <c r="D38" s="16"/>
      <c r="E38" s="16">
        <v>2611894858</v>
      </c>
      <c r="F38" s="16"/>
      <c r="G38" s="16">
        <v>0</v>
      </c>
      <c r="H38" s="16"/>
      <c r="I38" s="16">
        <v>2611894858</v>
      </c>
      <c r="J38" s="16"/>
      <c r="K38" s="16">
        <v>0</v>
      </c>
      <c r="L38" s="16"/>
      <c r="M38" s="16">
        <v>9671070150</v>
      </c>
      <c r="N38" s="16"/>
      <c r="O38" s="16">
        <v>0</v>
      </c>
      <c r="P38" s="16"/>
      <c r="Q38" s="16">
        <v>9671070150</v>
      </c>
    </row>
    <row r="39" spans="1:17" ht="19.5" thickBot="1" x14ac:dyDescent="0.5">
      <c r="C39" s="18">
        <f>SUM(C8:C38)</f>
        <v>607337562041</v>
      </c>
      <c r="D39" s="16"/>
      <c r="E39" s="18">
        <f>SUM(E8:E38)</f>
        <v>254865161719</v>
      </c>
      <c r="F39" s="16"/>
      <c r="G39" s="18">
        <f>SUM(G8:G38)</f>
        <v>0</v>
      </c>
      <c r="H39" s="16"/>
      <c r="I39" s="18">
        <f>SUM(I8:I38)</f>
        <v>862202723760</v>
      </c>
      <c r="J39" s="16"/>
      <c r="K39" s="18">
        <f>SUM(K8:K38)</f>
        <v>2830420100150</v>
      </c>
      <c r="L39" s="16"/>
      <c r="M39" s="18">
        <f>SUM(M8:M38)</f>
        <v>732126150348</v>
      </c>
      <c r="N39" s="16"/>
      <c r="O39" s="18">
        <f>SUM(O8:O38)</f>
        <v>-73933653813</v>
      </c>
      <c r="P39" s="16"/>
      <c r="Q39" s="18">
        <f>SUM(Q8:Q38)</f>
        <v>3488612596685</v>
      </c>
    </row>
    <row r="40" spans="1:17" ht="19.5" thickTop="1" x14ac:dyDescent="0.4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x14ac:dyDescent="0.4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4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4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x14ac:dyDescent="0.4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x14ac:dyDescent="0.4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4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x14ac:dyDescent="0.4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x14ac:dyDescent="0.4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3:17" x14ac:dyDescent="0.4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3:17" x14ac:dyDescent="0.4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3:17" x14ac:dyDescent="0.4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3:17" x14ac:dyDescent="0.4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3:17" x14ac:dyDescent="0.4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3:17" x14ac:dyDescent="0.4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3:17" x14ac:dyDescent="0.4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3:17" x14ac:dyDescent="0.4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3:17" x14ac:dyDescent="0.4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3:17" x14ac:dyDescent="0.45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3:17" x14ac:dyDescent="0.45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3:17" x14ac:dyDescent="0.4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3:17" x14ac:dyDescent="0.4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3:17" x14ac:dyDescent="0.4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3:17" x14ac:dyDescent="0.4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3:17" x14ac:dyDescent="0.4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3:17" x14ac:dyDescent="0.4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3:17" x14ac:dyDescent="0.45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3:17" x14ac:dyDescent="0.45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3:17" x14ac:dyDescent="0.4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3:17" x14ac:dyDescent="0.45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3:17" x14ac:dyDescent="0.4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3:17" x14ac:dyDescent="0.45"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3:17" x14ac:dyDescent="0.45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3:17" x14ac:dyDescent="0.45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3:17" x14ac:dyDescent="0.45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3:17" x14ac:dyDescent="0.45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31"/>
  <sheetViews>
    <sheetView rightToLeft="1" view="pageBreakPreview" zoomScaleNormal="100" zoomScaleSheetLayoutView="100" workbookViewId="0">
      <selection activeCell="D5" sqref="D5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8" t="s">
        <v>0</v>
      </c>
      <c r="B2" s="8"/>
      <c r="C2" s="8"/>
      <c r="D2" s="8"/>
      <c r="E2" s="8"/>
      <c r="F2" s="8"/>
      <c r="G2" s="8"/>
      <c r="H2" s="8"/>
    </row>
    <row r="3" spans="1:8" ht="30" x14ac:dyDescent="0.45">
      <c r="A3" s="8" t="s">
        <v>168</v>
      </c>
      <c r="B3" s="8"/>
      <c r="C3" s="8"/>
      <c r="D3" s="8"/>
      <c r="E3" s="8"/>
      <c r="F3" s="8"/>
      <c r="G3" s="8"/>
      <c r="H3" s="8"/>
    </row>
    <row r="4" spans="1:8" ht="30" x14ac:dyDescent="0.45">
      <c r="A4" s="8" t="s">
        <v>2</v>
      </c>
      <c r="B4" s="8"/>
      <c r="C4" s="8"/>
      <c r="D4" s="8"/>
      <c r="E4" s="8"/>
      <c r="F4" s="8"/>
      <c r="G4" s="8"/>
      <c r="H4" s="8"/>
    </row>
    <row r="6" spans="1:8" s="6" customFormat="1" ht="26.25" x14ac:dyDescent="0.6">
      <c r="A6" s="12" t="s">
        <v>200</v>
      </c>
      <c r="B6" s="12" t="s">
        <v>200</v>
      </c>
      <c r="C6" s="12" t="s">
        <v>200</v>
      </c>
      <c r="E6" s="12" t="s">
        <v>170</v>
      </c>
      <c r="F6" s="12" t="s">
        <v>170</v>
      </c>
      <c r="G6" s="12" t="s">
        <v>171</v>
      </c>
      <c r="H6" s="12" t="s">
        <v>171</v>
      </c>
    </row>
    <row r="7" spans="1:8" s="6" customFormat="1" ht="26.25" x14ac:dyDescent="0.6">
      <c r="A7" s="12" t="s">
        <v>201</v>
      </c>
      <c r="C7" s="12" t="s">
        <v>104</v>
      </c>
      <c r="E7" s="12" t="s">
        <v>202</v>
      </c>
      <c r="G7" s="12" t="s">
        <v>202</v>
      </c>
    </row>
    <row r="8" spans="1:8" x14ac:dyDescent="0.45">
      <c r="A8" s="1" t="s">
        <v>99</v>
      </c>
      <c r="C8" s="1" t="s">
        <v>176</v>
      </c>
      <c r="E8" s="16">
        <v>132021780813</v>
      </c>
      <c r="F8" s="16"/>
      <c r="G8" s="16">
        <v>487637671196</v>
      </c>
    </row>
    <row r="9" spans="1:8" x14ac:dyDescent="0.45">
      <c r="A9" s="1" t="s">
        <v>203</v>
      </c>
      <c r="C9" s="1" t="s">
        <v>176</v>
      </c>
      <c r="E9" s="16">
        <v>0</v>
      </c>
      <c r="F9" s="16"/>
      <c r="G9" s="16">
        <v>96438356160</v>
      </c>
    </row>
    <row r="10" spans="1:8" x14ac:dyDescent="0.45">
      <c r="A10" s="1" t="s">
        <v>110</v>
      </c>
      <c r="C10" s="1" t="s">
        <v>111</v>
      </c>
      <c r="E10" s="16">
        <v>0</v>
      </c>
      <c r="F10" s="16"/>
      <c r="G10" s="16">
        <v>2763</v>
      </c>
    </row>
    <row r="11" spans="1:8" x14ac:dyDescent="0.45">
      <c r="A11" s="1" t="s">
        <v>118</v>
      </c>
      <c r="C11" s="1" t="s">
        <v>120</v>
      </c>
      <c r="E11" s="16">
        <v>2607</v>
      </c>
      <c r="F11" s="16"/>
      <c r="G11" s="16">
        <v>487276208</v>
      </c>
    </row>
    <row r="12" spans="1:8" x14ac:dyDescent="0.45">
      <c r="A12" s="1" t="s">
        <v>121</v>
      </c>
      <c r="C12" s="1" t="s">
        <v>122</v>
      </c>
      <c r="E12" s="16">
        <v>4241</v>
      </c>
      <c r="F12" s="16"/>
      <c r="G12" s="16">
        <v>9196</v>
      </c>
    </row>
    <row r="13" spans="1:8" x14ac:dyDescent="0.45">
      <c r="A13" s="1" t="s">
        <v>123</v>
      </c>
      <c r="C13" s="1" t="s">
        <v>124</v>
      </c>
      <c r="E13" s="16">
        <v>457</v>
      </c>
      <c r="F13" s="16"/>
      <c r="G13" s="16">
        <v>5328</v>
      </c>
    </row>
    <row r="14" spans="1:8" x14ac:dyDescent="0.45">
      <c r="A14" s="1" t="s">
        <v>127</v>
      </c>
      <c r="C14" s="1" t="s">
        <v>128</v>
      </c>
      <c r="E14" s="16">
        <v>0</v>
      </c>
      <c r="F14" s="16"/>
      <c r="G14" s="16">
        <v>-4233</v>
      </c>
    </row>
    <row r="15" spans="1:8" x14ac:dyDescent="0.45">
      <c r="A15" s="1" t="s">
        <v>130</v>
      </c>
      <c r="C15" s="1" t="s">
        <v>131</v>
      </c>
      <c r="E15" s="16">
        <v>0</v>
      </c>
      <c r="F15" s="16"/>
      <c r="G15" s="16">
        <v>6777</v>
      </c>
    </row>
    <row r="16" spans="1:8" x14ac:dyDescent="0.45">
      <c r="A16" s="1" t="s">
        <v>133</v>
      </c>
      <c r="C16" s="1" t="s">
        <v>134</v>
      </c>
      <c r="E16" s="16">
        <v>4182</v>
      </c>
      <c r="F16" s="16"/>
      <c r="G16" s="16">
        <v>119631</v>
      </c>
    </row>
    <row r="17" spans="1:7" x14ac:dyDescent="0.45">
      <c r="A17" s="1" t="s">
        <v>136</v>
      </c>
      <c r="C17" s="1" t="s">
        <v>137</v>
      </c>
      <c r="E17" s="16">
        <v>0</v>
      </c>
      <c r="F17" s="16"/>
      <c r="G17" s="16">
        <v>-60</v>
      </c>
    </row>
    <row r="18" spans="1:7" x14ac:dyDescent="0.45">
      <c r="A18" s="1" t="s">
        <v>139</v>
      </c>
      <c r="C18" s="1" t="s">
        <v>140</v>
      </c>
      <c r="E18" s="16">
        <v>21364520542</v>
      </c>
      <c r="F18" s="16"/>
      <c r="G18" s="16">
        <v>82813560982</v>
      </c>
    </row>
    <row r="19" spans="1:7" x14ac:dyDescent="0.45">
      <c r="A19" s="1" t="s">
        <v>139</v>
      </c>
      <c r="C19" s="1" t="s">
        <v>143</v>
      </c>
      <c r="E19" s="16">
        <v>27390410933</v>
      </c>
      <c r="F19" s="16"/>
      <c r="G19" s="16">
        <v>109956985409</v>
      </c>
    </row>
    <row r="20" spans="1:7" x14ac:dyDescent="0.45">
      <c r="A20" s="1" t="s">
        <v>145</v>
      </c>
      <c r="C20" s="1" t="s">
        <v>146</v>
      </c>
      <c r="E20" s="16">
        <v>0</v>
      </c>
      <c r="F20" s="16"/>
      <c r="G20" s="16">
        <v>7364</v>
      </c>
    </row>
    <row r="21" spans="1:7" x14ac:dyDescent="0.45">
      <c r="A21" s="1" t="s">
        <v>148</v>
      </c>
      <c r="C21" s="1" t="s">
        <v>149</v>
      </c>
      <c r="E21" s="16">
        <v>7372</v>
      </c>
      <c r="F21" s="16"/>
      <c r="G21" s="16">
        <v>314824640</v>
      </c>
    </row>
    <row r="22" spans="1:7" x14ac:dyDescent="0.45">
      <c r="A22" s="1" t="s">
        <v>154</v>
      </c>
      <c r="C22" s="1" t="s">
        <v>155</v>
      </c>
      <c r="E22" s="16">
        <v>36775342439</v>
      </c>
      <c r="F22" s="16"/>
      <c r="G22" s="16">
        <v>142356164280</v>
      </c>
    </row>
    <row r="23" spans="1:7" x14ac:dyDescent="0.45">
      <c r="A23" s="1" t="s">
        <v>157</v>
      </c>
      <c r="C23" s="1" t="s">
        <v>158</v>
      </c>
      <c r="E23" s="16">
        <v>36775342439</v>
      </c>
      <c r="F23" s="16"/>
      <c r="G23" s="16">
        <v>142356164280</v>
      </c>
    </row>
    <row r="24" spans="1:7" x14ac:dyDescent="0.45">
      <c r="A24" s="1" t="s">
        <v>177</v>
      </c>
      <c r="C24" s="1" t="s">
        <v>204</v>
      </c>
      <c r="E24" s="16">
        <v>0</v>
      </c>
      <c r="F24" s="16"/>
      <c r="G24" s="16">
        <v>547945204</v>
      </c>
    </row>
    <row r="25" spans="1:7" x14ac:dyDescent="0.45">
      <c r="A25" s="1" t="s">
        <v>178</v>
      </c>
      <c r="C25" s="1" t="s">
        <v>205</v>
      </c>
      <c r="E25" s="16">
        <v>0</v>
      </c>
      <c r="F25" s="16"/>
      <c r="G25" s="16">
        <v>284931506</v>
      </c>
    </row>
    <row r="26" spans="1:7" x14ac:dyDescent="0.45">
      <c r="A26" s="1" t="s">
        <v>178</v>
      </c>
      <c r="C26" s="1" t="s">
        <v>206</v>
      </c>
      <c r="E26" s="16">
        <v>0</v>
      </c>
      <c r="F26" s="16"/>
      <c r="G26" s="16">
        <v>536986298</v>
      </c>
    </row>
    <row r="27" spans="1:7" x14ac:dyDescent="0.45">
      <c r="A27" s="1" t="s">
        <v>159</v>
      </c>
      <c r="C27" s="1" t="s">
        <v>160</v>
      </c>
      <c r="E27" s="16">
        <v>5478082168</v>
      </c>
      <c r="F27" s="16"/>
      <c r="G27" s="16">
        <v>24415001118</v>
      </c>
    </row>
    <row r="28" spans="1:7" x14ac:dyDescent="0.45">
      <c r="A28" s="1" t="s">
        <v>162</v>
      </c>
      <c r="C28" s="1" t="s">
        <v>163</v>
      </c>
      <c r="E28" s="16">
        <v>6658630120</v>
      </c>
      <c r="F28" s="16"/>
      <c r="G28" s="16">
        <v>24271780760</v>
      </c>
    </row>
    <row r="29" spans="1:7" x14ac:dyDescent="0.45">
      <c r="A29" s="1" t="s">
        <v>165</v>
      </c>
      <c r="C29" s="1" t="s">
        <v>166</v>
      </c>
      <c r="E29" s="16">
        <v>13249315060</v>
      </c>
      <c r="F29" s="16"/>
      <c r="G29" s="16">
        <v>13676712320</v>
      </c>
    </row>
    <row r="30" spans="1:7" ht="19.5" thickBot="1" x14ac:dyDescent="0.5">
      <c r="E30" s="18">
        <f>SUM(E8:E29)</f>
        <v>279713443373</v>
      </c>
      <c r="F30" s="16"/>
      <c r="G30" s="18">
        <f>SUM(G8:G29)</f>
        <v>1126094507127</v>
      </c>
    </row>
    <row r="31" spans="1:7" ht="19.5" thickTop="1" x14ac:dyDescent="0.45">
      <c r="E31" s="16"/>
      <c r="F31" s="16"/>
      <c r="G31" s="16"/>
    </row>
  </sheetData>
  <mergeCells count="10">
    <mergeCell ref="A4:H4"/>
    <mergeCell ref="A3:H3"/>
    <mergeCell ref="A2:H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rightToLeft="1" view="pageBreakPreview" zoomScale="115" zoomScaleNormal="100" zoomScaleSheetLayoutView="115" workbookViewId="0">
      <selection activeCell="H14" sqref="H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8" t="s">
        <v>0</v>
      </c>
      <c r="B2" s="8" t="s">
        <v>0</v>
      </c>
      <c r="C2" s="8" t="s">
        <v>0</v>
      </c>
      <c r="D2" s="8" t="s">
        <v>0</v>
      </c>
    </row>
    <row r="3" spans="1:5" ht="30" x14ac:dyDescent="0.45">
      <c r="A3" s="8" t="s">
        <v>168</v>
      </c>
      <c r="B3" s="8" t="s">
        <v>168</v>
      </c>
      <c r="C3" s="8" t="s">
        <v>168</v>
      </c>
      <c r="D3" s="8" t="s">
        <v>168</v>
      </c>
    </row>
    <row r="4" spans="1:5" ht="30" x14ac:dyDescent="0.45">
      <c r="A4" s="8" t="s">
        <v>2</v>
      </c>
      <c r="B4" s="8" t="s">
        <v>2</v>
      </c>
      <c r="C4" s="8" t="s">
        <v>2</v>
      </c>
      <c r="D4" s="8" t="s">
        <v>2</v>
      </c>
    </row>
    <row r="6" spans="1:5" ht="30" x14ac:dyDescent="0.45">
      <c r="A6" s="4" t="s">
        <v>207</v>
      </c>
      <c r="C6" s="11" t="s">
        <v>170</v>
      </c>
      <c r="E6" s="11" t="s">
        <v>6</v>
      </c>
    </row>
    <row r="7" spans="1:5" x14ac:dyDescent="0.45">
      <c r="A7" s="1" t="s">
        <v>207</v>
      </c>
      <c r="C7" s="16">
        <v>-10985</v>
      </c>
      <c r="D7" s="16"/>
      <c r="E7" s="16">
        <v>-14722</v>
      </c>
    </row>
    <row r="8" spans="1:5" x14ac:dyDescent="0.45">
      <c r="A8" s="1" t="s">
        <v>208</v>
      </c>
      <c r="C8" s="16">
        <v>0</v>
      </c>
      <c r="D8" s="16"/>
      <c r="E8" s="16">
        <v>86561796</v>
      </c>
    </row>
    <row r="9" spans="1:5" x14ac:dyDescent="0.45">
      <c r="A9" s="1" t="s">
        <v>209</v>
      </c>
      <c r="C9" s="16">
        <v>0</v>
      </c>
      <c r="D9" s="16"/>
      <c r="E9" s="16">
        <v>298662893</v>
      </c>
    </row>
    <row r="10" spans="1:5" ht="19.5" thickBot="1" x14ac:dyDescent="0.5">
      <c r="A10" s="1" t="s">
        <v>176</v>
      </c>
      <c r="C10" s="18">
        <f>SUM(C7:C9)</f>
        <v>-10985</v>
      </c>
      <c r="D10" s="16"/>
      <c r="E10" s="18">
        <f>SUM(E7:E9)</f>
        <v>385209967</v>
      </c>
    </row>
    <row r="11" spans="1:5" ht="19.5" thickTop="1" x14ac:dyDescent="0.45">
      <c r="C11" s="16"/>
      <c r="D11" s="16"/>
      <c r="E11" s="16"/>
    </row>
    <row r="12" spans="1:5" x14ac:dyDescent="0.45">
      <c r="C12" s="16"/>
      <c r="D12" s="16"/>
      <c r="E12" s="16"/>
    </row>
    <row r="13" spans="1:5" x14ac:dyDescent="0.45">
      <c r="C13" s="16"/>
      <c r="D13" s="16"/>
      <c r="E13" s="16"/>
    </row>
    <row r="14" spans="1:5" x14ac:dyDescent="0.45">
      <c r="C14" s="16"/>
      <c r="D14" s="16"/>
      <c r="E14" s="16"/>
    </row>
    <row r="15" spans="1:5" x14ac:dyDescent="0.45">
      <c r="C15" s="16"/>
      <c r="D15" s="16"/>
      <c r="E15" s="16"/>
    </row>
    <row r="16" spans="1:5" x14ac:dyDescent="0.45">
      <c r="C16" s="16"/>
      <c r="D16" s="16"/>
      <c r="E16" s="16"/>
    </row>
    <row r="17" spans="3:5" x14ac:dyDescent="0.45">
      <c r="C17" s="16"/>
      <c r="D17" s="16"/>
      <c r="E17" s="16"/>
    </row>
  </sheetData>
  <mergeCells count="5">
    <mergeCell ref="A2:D2"/>
    <mergeCell ref="A3:D3"/>
    <mergeCell ref="A4:D4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G16" sqref="G1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</row>
    <row r="3" spans="1:7" ht="30" x14ac:dyDescent="0.45">
      <c r="A3" s="8" t="s">
        <v>168</v>
      </c>
      <c r="B3" s="8" t="s">
        <v>168</v>
      </c>
      <c r="C3" s="8" t="s">
        <v>168</v>
      </c>
      <c r="D3" s="8" t="s">
        <v>168</v>
      </c>
      <c r="E3" s="8" t="s">
        <v>168</v>
      </c>
    </row>
    <row r="4" spans="1:7" ht="30" x14ac:dyDescent="0.4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</row>
    <row r="6" spans="1:7" ht="30" x14ac:dyDescent="0.45">
      <c r="A6" s="8" t="s">
        <v>172</v>
      </c>
      <c r="C6" s="8" t="s">
        <v>107</v>
      </c>
      <c r="E6" s="8" t="s">
        <v>197</v>
      </c>
      <c r="G6" s="8" t="s">
        <v>13</v>
      </c>
    </row>
    <row r="7" spans="1:7" ht="21" x14ac:dyDescent="0.55000000000000004">
      <c r="A7" s="2" t="s">
        <v>210</v>
      </c>
      <c r="C7" s="16">
        <v>273893814402</v>
      </c>
      <c r="E7" s="5">
        <v>0.19350000000000001</v>
      </c>
      <c r="G7" s="5">
        <v>4.1999999999999997E-3</v>
      </c>
    </row>
    <row r="8" spans="1:7" ht="21" x14ac:dyDescent="0.55000000000000004">
      <c r="A8" s="2" t="s">
        <v>211</v>
      </c>
      <c r="C8" s="16">
        <v>862202723760</v>
      </c>
      <c r="E8" s="5">
        <v>0.60899999999999999</v>
      </c>
      <c r="G8" s="5">
        <v>1.34E-2</v>
      </c>
    </row>
    <row r="9" spans="1:7" ht="21" x14ac:dyDescent="0.55000000000000004">
      <c r="A9" s="2" t="s">
        <v>212</v>
      </c>
      <c r="C9" s="16">
        <v>279713443373</v>
      </c>
      <c r="E9" s="5">
        <v>0.1976</v>
      </c>
      <c r="G9" s="5">
        <v>4.3E-3</v>
      </c>
    </row>
    <row r="10" spans="1:7" ht="19.5" thickBot="1" x14ac:dyDescent="0.5">
      <c r="C10" s="18">
        <f>SUM(C7:C9)</f>
        <v>1415809981535</v>
      </c>
      <c r="E10" s="30">
        <f>SUM(E7:E9)</f>
        <v>1.0001</v>
      </c>
      <c r="F10" s="29"/>
      <c r="G10" s="30">
        <f>SUM(G7:G9)</f>
        <v>2.1900000000000003E-2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view="pageBreakPreview" zoomScaleNormal="100" zoomScaleSheetLayoutView="100" workbookViewId="0">
      <selection activeCell="G10" sqref="G10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 x14ac:dyDescent="0.45">
      <c r="A6" s="8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11" t="s">
        <v>24</v>
      </c>
      <c r="E7" s="11" t="s">
        <v>25</v>
      </c>
      <c r="G7" s="11" t="s">
        <v>26</v>
      </c>
      <c r="I7" s="11" t="s">
        <v>27</v>
      </c>
      <c r="K7" s="11" t="s">
        <v>24</v>
      </c>
      <c r="M7" s="11" t="s">
        <v>25</v>
      </c>
      <c r="O7" s="11" t="s">
        <v>26</v>
      </c>
      <c r="Q7" s="11" t="s">
        <v>27</v>
      </c>
    </row>
    <row r="8" spans="1:17" x14ac:dyDescent="0.45">
      <c r="A8" s="1" t="s">
        <v>28</v>
      </c>
      <c r="C8" s="16">
        <v>59405940</v>
      </c>
      <c r="D8" s="16"/>
      <c r="E8" s="16">
        <v>19243</v>
      </c>
      <c r="G8" s="1" t="s">
        <v>29</v>
      </c>
      <c r="I8" s="16">
        <v>0</v>
      </c>
      <c r="J8" s="16"/>
      <c r="K8" s="16">
        <v>59405940</v>
      </c>
      <c r="L8" s="16"/>
      <c r="M8" s="16">
        <v>19243</v>
      </c>
      <c r="N8" s="16"/>
      <c r="O8" s="1" t="s">
        <v>29</v>
      </c>
      <c r="Q8" s="16">
        <v>0</v>
      </c>
    </row>
    <row r="9" spans="1:17" x14ac:dyDescent="0.45">
      <c r="A9" s="1" t="s">
        <v>30</v>
      </c>
      <c r="C9" s="16">
        <v>5487000</v>
      </c>
      <c r="D9" s="16"/>
      <c r="E9" s="16">
        <v>253239</v>
      </c>
      <c r="G9" s="1" t="s">
        <v>31</v>
      </c>
      <c r="I9" s="16">
        <v>0</v>
      </c>
      <c r="J9" s="16"/>
      <c r="K9" s="16">
        <v>5487000</v>
      </c>
      <c r="L9" s="16"/>
      <c r="M9" s="16">
        <v>253239</v>
      </c>
      <c r="N9" s="16"/>
      <c r="O9" s="1" t="s">
        <v>31</v>
      </c>
      <c r="Q9" s="16">
        <v>0</v>
      </c>
    </row>
    <row r="10" spans="1:17" x14ac:dyDescent="0.45">
      <c r="C10" s="16"/>
      <c r="D10" s="16"/>
      <c r="E10" s="16"/>
      <c r="I10" s="16"/>
      <c r="J10" s="16"/>
      <c r="K10" s="16"/>
      <c r="L10" s="16"/>
      <c r="M10" s="16"/>
      <c r="N10" s="16"/>
      <c r="Q10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58"/>
  <sheetViews>
    <sheetView rightToLeft="1" view="pageBreakPreview" zoomScale="70" zoomScaleNormal="100" zoomScaleSheetLayoutView="70" workbookViewId="0">
      <selection activeCell="I10" sqref="I10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4.42578125" style="21" bestFit="1" customWidth="1"/>
    <col min="4" max="4" width="1" style="1" customWidth="1"/>
    <col min="5" max="5" width="8.42578125" style="22" bestFit="1" customWidth="1"/>
    <col min="6" max="6" width="1" style="22" customWidth="1"/>
    <col min="7" max="7" width="8.7109375" style="22" bestFit="1" customWidth="1"/>
    <col min="8" max="8" width="1" style="1" customWidth="1"/>
    <col min="9" max="9" width="12.57031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6.1406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6.140625" style="1" bestFit="1" customWidth="1"/>
    <col min="20" max="20" width="1" style="1" customWidth="1"/>
    <col min="21" max="21" width="10.5703125" style="1" bestFit="1" customWidth="1"/>
    <col min="22" max="22" width="1" style="1" customWidth="1"/>
    <col min="23" max="23" width="12.5703125" style="1" bestFit="1" customWidth="1"/>
    <col min="24" max="24" width="1" style="1" customWidth="1"/>
    <col min="25" max="25" width="17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21.140625" style="1" bestFit="1" customWidth="1"/>
    <col min="30" max="30" width="1" style="1" customWidth="1"/>
    <col min="31" max="31" width="27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6" spans="1:31" s="27" customFormat="1" ht="25.5" x14ac:dyDescent="0.55000000000000004">
      <c r="A6" s="26" t="s">
        <v>32</v>
      </c>
      <c r="B6" s="26" t="s">
        <v>32</v>
      </c>
      <c r="C6" s="26" t="s">
        <v>32</v>
      </c>
      <c r="D6" s="26" t="s">
        <v>32</v>
      </c>
      <c r="E6" s="26" t="s">
        <v>32</v>
      </c>
      <c r="F6" s="26" t="s">
        <v>32</v>
      </c>
      <c r="G6" s="26" t="s">
        <v>32</v>
      </c>
      <c r="I6" s="26" t="s">
        <v>4</v>
      </c>
      <c r="J6" s="26" t="s">
        <v>4</v>
      </c>
      <c r="K6" s="26" t="s">
        <v>4</v>
      </c>
      <c r="L6" s="26" t="s">
        <v>4</v>
      </c>
      <c r="M6" s="26" t="s">
        <v>4</v>
      </c>
      <c r="O6" s="26" t="s">
        <v>5</v>
      </c>
      <c r="P6" s="26" t="s">
        <v>5</v>
      </c>
      <c r="Q6" s="26" t="s">
        <v>5</v>
      </c>
      <c r="R6" s="26" t="s">
        <v>5</v>
      </c>
      <c r="S6" s="26" t="s">
        <v>5</v>
      </c>
      <c r="T6" s="26" t="s">
        <v>5</v>
      </c>
      <c r="U6" s="26" t="s">
        <v>5</v>
      </c>
      <c r="W6" s="26" t="s">
        <v>6</v>
      </c>
      <c r="X6" s="26" t="s">
        <v>6</v>
      </c>
      <c r="Y6" s="26" t="s">
        <v>6</v>
      </c>
      <c r="Z6" s="26" t="s">
        <v>6</v>
      </c>
      <c r="AA6" s="26" t="s">
        <v>6</v>
      </c>
      <c r="AB6" s="26" t="s">
        <v>6</v>
      </c>
      <c r="AC6" s="26" t="s">
        <v>6</v>
      </c>
      <c r="AD6" s="26" t="s">
        <v>6</v>
      </c>
      <c r="AE6" s="26" t="s">
        <v>6</v>
      </c>
    </row>
    <row r="7" spans="1:31" ht="21" x14ac:dyDescent="0.45">
      <c r="A7" s="24" t="s">
        <v>33</v>
      </c>
      <c r="C7" s="24" t="s">
        <v>34</v>
      </c>
      <c r="E7" s="24" t="s">
        <v>35</v>
      </c>
      <c r="F7" s="1"/>
      <c r="G7" s="24" t="s">
        <v>27</v>
      </c>
      <c r="I7" s="24" t="s">
        <v>7</v>
      </c>
      <c r="K7" s="24" t="s">
        <v>8</v>
      </c>
      <c r="M7" s="24" t="s">
        <v>9</v>
      </c>
      <c r="O7" s="25" t="s">
        <v>10</v>
      </c>
      <c r="P7" s="25" t="s">
        <v>10</v>
      </c>
      <c r="Q7" s="25" t="s">
        <v>10</v>
      </c>
      <c r="S7" s="25" t="s">
        <v>11</v>
      </c>
      <c r="T7" s="25" t="s">
        <v>11</v>
      </c>
      <c r="U7" s="25" t="s">
        <v>11</v>
      </c>
      <c r="W7" s="24" t="s">
        <v>7</v>
      </c>
      <c r="Y7" s="24" t="s">
        <v>36</v>
      </c>
      <c r="AA7" s="24" t="s">
        <v>8</v>
      </c>
      <c r="AC7" s="24" t="s">
        <v>9</v>
      </c>
      <c r="AE7" s="24" t="s">
        <v>13</v>
      </c>
    </row>
    <row r="8" spans="1:31" ht="21" x14ac:dyDescent="0.45">
      <c r="A8" s="25" t="s">
        <v>33</v>
      </c>
      <c r="C8" s="25" t="s">
        <v>34</v>
      </c>
      <c r="E8" s="25" t="s">
        <v>35</v>
      </c>
      <c r="F8" s="1"/>
      <c r="G8" s="25" t="s">
        <v>27</v>
      </c>
      <c r="I8" s="25" t="s">
        <v>7</v>
      </c>
      <c r="K8" s="25" t="s">
        <v>8</v>
      </c>
      <c r="M8" s="25" t="s">
        <v>9</v>
      </c>
      <c r="O8" s="25" t="s">
        <v>7</v>
      </c>
      <c r="Q8" s="25" t="s">
        <v>8</v>
      </c>
      <c r="S8" s="25" t="s">
        <v>7</v>
      </c>
      <c r="U8" s="25" t="s">
        <v>14</v>
      </c>
      <c r="W8" s="25" t="s">
        <v>7</v>
      </c>
      <c r="Y8" s="25" t="s">
        <v>36</v>
      </c>
      <c r="AA8" s="25" t="s">
        <v>8</v>
      </c>
      <c r="AC8" s="25" t="s">
        <v>9</v>
      </c>
      <c r="AE8" s="25" t="s">
        <v>13</v>
      </c>
    </row>
    <row r="9" spans="1:31" x14ac:dyDescent="0.45">
      <c r="A9" s="1" t="s">
        <v>37</v>
      </c>
      <c r="C9" s="21" t="s">
        <v>38</v>
      </c>
      <c r="E9" s="23">
        <v>0</v>
      </c>
      <c r="F9" s="23"/>
      <c r="G9" s="23">
        <v>0</v>
      </c>
      <c r="H9" s="16"/>
      <c r="I9" s="16">
        <v>3490000</v>
      </c>
      <c r="J9" s="16"/>
      <c r="K9" s="16">
        <v>3503188710000</v>
      </c>
      <c r="L9" s="16"/>
      <c r="M9" s="16">
        <v>4157925347028</v>
      </c>
      <c r="N9" s="16"/>
      <c r="O9" s="16">
        <v>0</v>
      </c>
      <c r="P9" s="16"/>
      <c r="Q9" s="16">
        <v>0</v>
      </c>
      <c r="R9" s="16"/>
      <c r="S9" s="16">
        <v>0</v>
      </c>
      <c r="T9" s="16"/>
      <c r="U9" s="16">
        <v>0</v>
      </c>
      <c r="V9" s="16"/>
      <c r="W9" s="16">
        <v>3490000</v>
      </c>
      <c r="X9" s="16"/>
      <c r="Y9" s="16">
        <v>1209560</v>
      </c>
      <c r="Z9" s="16"/>
      <c r="AA9" s="16">
        <v>3503188710000</v>
      </c>
      <c r="AB9" s="16"/>
      <c r="AC9" s="16">
        <v>4218303910810</v>
      </c>
      <c r="AE9" s="5">
        <v>6.54E-2</v>
      </c>
    </row>
    <row r="10" spans="1:31" x14ac:dyDescent="0.45">
      <c r="A10" s="1" t="s">
        <v>39</v>
      </c>
      <c r="C10" s="21" t="s">
        <v>40</v>
      </c>
      <c r="E10" s="23">
        <v>0</v>
      </c>
      <c r="F10" s="23"/>
      <c r="G10" s="23">
        <v>0</v>
      </c>
      <c r="H10" s="16"/>
      <c r="I10" s="16">
        <v>3466000</v>
      </c>
      <c r="J10" s="16"/>
      <c r="K10" s="16">
        <v>2999947776000</v>
      </c>
      <c r="L10" s="16"/>
      <c r="M10" s="16">
        <v>3374420114450</v>
      </c>
      <c r="N10" s="16"/>
      <c r="O10" s="16">
        <v>0</v>
      </c>
      <c r="P10" s="16"/>
      <c r="Q10" s="16">
        <v>0</v>
      </c>
      <c r="R10" s="16"/>
      <c r="S10" s="16">
        <v>0</v>
      </c>
      <c r="T10" s="16"/>
      <c r="U10" s="16">
        <v>0</v>
      </c>
      <c r="V10" s="16"/>
      <c r="W10" s="16">
        <v>3466000</v>
      </c>
      <c r="X10" s="16"/>
      <c r="Y10" s="16">
        <v>988077</v>
      </c>
      <c r="Z10" s="16"/>
      <c r="AA10" s="16">
        <v>2999947776000</v>
      </c>
      <c r="AB10" s="16"/>
      <c r="AC10" s="16">
        <v>3422191992710</v>
      </c>
      <c r="AE10" s="5">
        <v>5.3100000000000001E-2</v>
      </c>
    </row>
    <row r="11" spans="1:31" x14ac:dyDescent="0.45">
      <c r="A11" s="1" t="s">
        <v>41</v>
      </c>
      <c r="C11" s="21" t="s">
        <v>42</v>
      </c>
      <c r="E11" s="23">
        <v>18</v>
      </c>
      <c r="F11" s="23"/>
      <c r="G11" s="23">
        <v>18</v>
      </c>
      <c r="H11" s="16"/>
      <c r="I11" s="16">
        <v>2495000</v>
      </c>
      <c r="J11" s="16"/>
      <c r="K11" s="16">
        <v>2495000000000</v>
      </c>
      <c r="L11" s="16"/>
      <c r="M11" s="16">
        <v>2519493259062</v>
      </c>
      <c r="N11" s="16"/>
      <c r="O11" s="16">
        <v>0</v>
      </c>
      <c r="P11" s="16"/>
      <c r="Q11" s="16">
        <v>0</v>
      </c>
      <c r="R11" s="16"/>
      <c r="S11" s="16">
        <v>0</v>
      </c>
      <c r="T11" s="16"/>
      <c r="U11" s="16">
        <v>0</v>
      </c>
      <c r="V11" s="16"/>
      <c r="W11" s="16">
        <v>2495000</v>
      </c>
      <c r="X11" s="16"/>
      <c r="Y11" s="16">
        <v>1010000</v>
      </c>
      <c r="Z11" s="16"/>
      <c r="AA11" s="16">
        <v>2495000000000</v>
      </c>
      <c r="AB11" s="16"/>
      <c r="AC11" s="16">
        <v>2519493259062</v>
      </c>
      <c r="AE11" s="5">
        <v>3.9100000000000003E-2</v>
      </c>
    </row>
    <row r="12" spans="1:31" x14ac:dyDescent="0.45">
      <c r="A12" s="1" t="s">
        <v>43</v>
      </c>
      <c r="C12" s="21" t="s">
        <v>44</v>
      </c>
      <c r="E12" s="23">
        <v>18</v>
      </c>
      <c r="F12" s="23"/>
      <c r="G12" s="23">
        <v>18</v>
      </c>
      <c r="H12" s="16"/>
      <c r="I12" s="16">
        <v>36725</v>
      </c>
      <c r="J12" s="16"/>
      <c r="K12" s="16">
        <v>36725371332</v>
      </c>
      <c r="L12" s="16"/>
      <c r="M12" s="16">
        <v>36718343593</v>
      </c>
      <c r="N12" s="16"/>
      <c r="O12" s="16">
        <v>0</v>
      </c>
      <c r="P12" s="16"/>
      <c r="Q12" s="16">
        <v>0</v>
      </c>
      <c r="R12" s="16"/>
      <c r="S12" s="16">
        <v>0</v>
      </c>
      <c r="T12" s="16"/>
      <c r="U12" s="16">
        <v>0</v>
      </c>
      <c r="V12" s="16"/>
      <c r="W12" s="16">
        <v>36725</v>
      </c>
      <c r="X12" s="16"/>
      <c r="Y12" s="16">
        <v>1000000</v>
      </c>
      <c r="Z12" s="16"/>
      <c r="AA12" s="16">
        <v>36725371332</v>
      </c>
      <c r="AB12" s="16"/>
      <c r="AC12" s="16">
        <v>36718343593</v>
      </c>
      <c r="AE12" s="5">
        <v>5.9999999999999995E-4</v>
      </c>
    </row>
    <row r="13" spans="1:31" x14ac:dyDescent="0.45">
      <c r="A13" s="1" t="s">
        <v>45</v>
      </c>
      <c r="C13" s="21" t="s">
        <v>46</v>
      </c>
      <c r="E13" s="23">
        <v>0</v>
      </c>
      <c r="F13" s="23"/>
      <c r="G13" s="23">
        <v>0</v>
      </c>
      <c r="H13" s="16"/>
      <c r="I13" s="16">
        <v>166772</v>
      </c>
      <c r="J13" s="16"/>
      <c r="K13" s="16">
        <v>98316005177</v>
      </c>
      <c r="L13" s="16"/>
      <c r="M13" s="16">
        <v>144815229481</v>
      </c>
      <c r="N13" s="16"/>
      <c r="O13" s="16">
        <v>0</v>
      </c>
      <c r="P13" s="16"/>
      <c r="Q13" s="16">
        <v>0</v>
      </c>
      <c r="R13" s="16"/>
      <c r="S13" s="16">
        <v>0</v>
      </c>
      <c r="T13" s="16"/>
      <c r="U13" s="16">
        <v>0</v>
      </c>
      <c r="V13" s="16"/>
      <c r="W13" s="16">
        <v>166772</v>
      </c>
      <c r="X13" s="16"/>
      <c r="Y13" s="16">
        <v>886830</v>
      </c>
      <c r="Z13" s="16"/>
      <c r="AA13" s="16">
        <v>98316005177</v>
      </c>
      <c r="AB13" s="16"/>
      <c r="AC13" s="16">
        <v>147871606172</v>
      </c>
      <c r="AE13" s="5">
        <v>2.3E-3</v>
      </c>
    </row>
    <row r="14" spans="1:31" x14ac:dyDescent="0.45">
      <c r="A14" s="1" t="s">
        <v>47</v>
      </c>
      <c r="C14" s="21" t="s">
        <v>48</v>
      </c>
      <c r="E14" s="23">
        <v>0</v>
      </c>
      <c r="F14" s="23"/>
      <c r="G14" s="23">
        <v>0</v>
      </c>
      <c r="H14" s="16"/>
      <c r="I14" s="16">
        <v>156899</v>
      </c>
      <c r="J14" s="16"/>
      <c r="K14" s="16">
        <v>83637896726</v>
      </c>
      <c r="L14" s="16"/>
      <c r="M14" s="16">
        <v>105103276577</v>
      </c>
      <c r="N14" s="16"/>
      <c r="O14" s="16">
        <v>0</v>
      </c>
      <c r="P14" s="16"/>
      <c r="Q14" s="16">
        <v>0</v>
      </c>
      <c r="R14" s="16"/>
      <c r="S14" s="16">
        <v>0</v>
      </c>
      <c r="T14" s="16"/>
      <c r="U14" s="16">
        <v>0</v>
      </c>
      <c r="V14" s="16"/>
      <c r="W14" s="16">
        <v>156899</v>
      </c>
      <c r="X14" s="16"/>
      <c r="Y14" s="16">
        <v>686650</v>
      </c>
      <c r="Z14" s="16"/>
      <c r="AA14" s="16">
        <v>83637896726</v>
      </c>
      <c r="AB14" s="16"/>
      <c r="AC14" s="16">
        <v>107715171435</v>
      </c>
      <c r="AE14" s="5">
        <v>1.6999999999999999E-3</v>
      </c>
    </row>
    <row r="15" spans="1:31" x14ac:dyDescent="0.45">
      <c r="A15" s="1" t="s">
        <v>49</v>
      </c>
      <c r="C15" s="21" t="s">
        <v>50</v>
      </c>
      <c r="E15" s="23">
        <v>0</v>
      </c>
      <c r="F15" s="23"/>
      <c r="G15" s="23">
        <v>0</v>
      </c>
      <c r="H15" s="16"/>
      <c r="I15" s="16">
        <v>45170</v>
      </c>
      <c r="J15" s="16"/>
      <c r="K15" s="16">
        <v>28868798627</v>
      </c>
      <c r="L15" s="16"/>
      <c r="M15" s="16">
        <v>39706265934</v>
      </c>
      <c r="N15" s="16"/>
      <c r="O15" s="16">
        <v>0</v>
      </c>
      <c r="P15" s="16"/>
      <c r="Q15" s="16">
        <v>0</v>
      </c>
      <c r="R15" s="16"/>
      <c r="S15" s="16">
        <v>0</v>
      </c>
      <c r="T15" s="16"/>
      <c r="U15" s="16">
        <v>0</v>
      </c>
      <c r="V15" s="16"/>
      <c r="W15" s="16">
        <v>45170</v>
      </c>
      <c r="X15" s="16"/>
      <c r="Y15" s="16">
        <v>905000</v>
      </c>
      <c r="Z15" s="16"/>
      <c r="AA15" s="16">
        <v>28868798627</v>
      </c>
      <c r="AB15" s="16"/>
      <c r="AC15" s="16">
        <v>40871440708</v>
      </c>
      <c r="AE15" s="5">
        <v>5.9999999999999995E-4</v>
      </c>
    </row>
    <row r="16" spans="1:31" x14ac:dyDescent="0.45">
      <c r="A16" s="1" t="s">
        <v>51</v>
      </c>
      <c r="C16" s="21" t="s">
        <v>52</v>
      </c>
      <c r="E16" s="23">
        <v>0</v>
      </c>
      <c r="F16" s="23"/>
      <c r="G16" s="23">
        <v>0</v>
      </c>
      <c r="H16" s="16"/>
      <c r="I16" s="16">
        <v>38458</v>
      </c>
      <c r="J16" s="16"/>
      <c r="K16" s="16">
        <v>25246565100</v>
      </c>
      <c r="L16" s="16"/>
      <c r="M16" s="16">
        <v>36643831101</v>
      </c>
      <c r="N16" s="16"/>
      <c r="O16" s="16">
        <v>0</v>
      </c>
      <c r="P16" s="16"/>
      <c r="Q16" s="16">
        <v>0</v>
      </c>
      <c r="R16" s="16"/>
      <c r="S16" s="16">
        <v>0</v>
      </c>
      <c r="T16" s="16"/>
      <c r="U16" s="16">
        <v>0</v>
      </c>
      <c r="V16" s="16"/>
      <c r="W16" s="16">
        <v>38458</v>
      </c>
      <c r="X16" s="16"/>
      <c r="Y16" s="16">
        <v>968120</v>
      </c>
      <c r="Z16" s="16"/>
      <c r="AA16" s="16">
        <v>25246565100</v>
      </c>
      <c r="AB16" s="16"/>
      <c r="AC16" s="16">
        <v>37225210667</v>
      </c>
      <c r="AE16" s="5">
        <v>5.9999999999999995E-4</v>
      </c>
    </row>
    <row r="17" spans="1:31" x14ac:dyDescent="0.45">
      <c r="A17" s="1" t="s">
        <v>53</v>
      </c>
      <c r="C17" s="21" t="s">
        <v>54</v>
      </c>
      <c r="E17" s="23">
        <v>18</v>
      </c>
      <c r="F17" s="23"/>
      <c r="G17" s="23">
        <v>18</v>
      </c>
      <c r="H17" s="16"/>
      <c r="I17" s="16">
        <v>6498900</v>
      </c>
      <c r="J17" s="16"/>
      <c r="K17" s="16">
        <v>6498900000000</v>
      </c>
      <c r="L17" s="16"/>
      <c r="M17" s="16">
        <v>6627676515862</v>
      </c>
      <c r="N17" s="16"/>
      <c r="O17" s="16">
        <v>0</v>
      </c>
      <c r="P17" s="16"/>
      <c r="Q17" s="16">
        <v>0</v>
      </c>
      <c r="R17" s="16"/>
      <c r="S17" s="16">
        <v>0</v>
      </c>
      <c r="T17" s="16"/>
      <c r="U17" s="16">
        <v>0</v>
      </c>
      <c r="V17" s="16"/>
      <c r="W17" s="16">
        <v>6498900</v>
      </c>
      <c r="X17" s="16"/>
      <c r="Y17" s="16">
        <v>1020000</v>
      </c>
      <c r="Z17" s="16"/>
      <c r="AA17" s="16">
        <v>6498900000000</v>
      </c>
      <c r="AB17" s="16"/>
      <c r="AC17" s="16">
        <v>6627676515862</v>
      </c>
      <c r="AE17" s="5">
        <v>0.1027</v>
      </c>
    </row>
    <row r="18" spans="1:31" x14ac:dyDescent="0.45">
      <c r="A18" s="1" t="s">
        <v>55</v>
      </c>
      <c r="C18" s="21" t="s">
        <v>56</v>
      </c>
      <c r="E18" s="23">
        <v>18</v>
      </c>
      <c r="F18" s="23"/>
      <c r="G18" s="23">
        <v>18</v>
      </c>
      <c r="H18" s="16"/>
      <c r="I18" s="16">
        <v>1508020</v>
      </c>
      <c r="J18" s="16"/>
      <c r="K18" s="16">
        <v>1508020000000</v>
      </c>
      <c r="L18" s="16"/>
      <c r="M18" s="16">
        <v>1522824138088</v>
      </c>
      <c r="N18" s="16"/>
      <c r="O18" s="16">
        <v>0</v>
      </c>
      <c r="P18" s="16"/>
      <c r="Q18" s="16">
        <v>0</v>
      </c>
      <c r="R18" s="16"/>
      <c r="S18" s="16">
        <v>0</v>
      </c>
      <c r="T18" s="16"/>
      <c r="U18" s="16">
        <v>0</v>
      </c>
      <c r="V18" s="16"/>
      <c r="W18" s="16">
        <v>1508020</v>
      </c>
      <c r="X18" s="16"/>
      <c r="Y18" s="16">
        <v>1010000</v>
      </c>
      <c r="Z18" s="16"/>
      <c r="AA18" s="16">
        <v>1508020000000</v>
      </c>
      <c r="AB18" s="16"/>
      <c r="AC18" s="16">
        <v>1522824138088</v>
      </c>
      <c r="AE18" s="5">
        <v>2.3599999999999999E-2</v>
      </c>
    </row>
    <row r="19" spans="1:31" x14ac:dyDescent="0.45">
      <c r="A19" s="1" t="s">
        <v>57</v>
      </c>
      <c r="C19" s="21" t="s">
        <v>58</v>
      </c>
      <c r="E19" s="23">
        <v>18</v>
      </c>
      <c r="F19" s="23"/>
      <c r="G19" s="23">
        <v>18</v>
      </c>
      <c r="H19" s="16"/>
      <c r="I19" s="16">
        <v>1999000</v>
      </c>
      <c r="J19" s="16"/>
      <c r="K19" s="16">
        <v>1999000000000</v>
      </c>
      <c r="L19" s="16"/>
      <c r="M19" s="16">
        <v>2018624058062</v>
      </c>
      <c r="N19" s="16"/>
      <c r="O19" s="16">
        <v>0</v>
      </c>
      <c r="P19" s="16"/>
      <c r="Q19" s="16">
        <v>0</v>
      </c>
      <c r="R19" s="16"/>
      <c r="S19" s="16">
        <v>0</v>
      </c>
      <c r="T19" s="16"/>
      <c r="U19" s="16">
        <v>0</v>
      </c>
      <c r="V19" s="16"/>
      <c r="W19" s="16">
        <v>1999000</v>
      </c>
      <c r="X19" s="16"/>
      <c r="Y19" s="16">
        <v>1010000</v>
      </c>
      <c r="Z19" s="16"/>
      <c r="AA19" s="16">
        <v>1999000000000</v>
      </c>
      <c r="AB19" s="16"/>
      <c r="AC19" s="16">
        <v>2018624058062</v>
      </c>
      <c r="AE19" s="5">
        <v>3.1300000000000001E-2</v>
      </c>
    </row>
    <row r="20" spans="1:31" x14ac:dyDescent="0.45">
      <c r="A20" s="1" t="s">
        <v>59</v>
      </c>
      <c r="C20" s="21" t="s">
        <v>60</v>
      </c>
      <c r="E20" s="23">
        <v>18</v>
      </c>
      <c r="F20" s="23"/>
      <c r="G20" s="23">
        <v>18</v>
      </c>
      <c r="H20" s="16"/>
      <c r="I20" s="16">
        <v>2597880</v>
      </c>
      <c r="J20" s="16"/>
      <c r="K20" s="16">
        <v>2597880000000</v>
      </c>
      <c r="L20" s="16"/>
      <c r="M20" s="16">
        <v>2623383225592</v>
      </c>
      <c r="N20" s="16"/>
      <c r="O20" s="16">
        <v>0</v>
      </c>
      <c r="P20" s="16"/>
      <c r="Q20" s="16">
        <v>0</v>
      </c>
      <c r="R20" s="16"/>
      <c r="S20" s="16">
        <v>0</v>
      </c>
      <c r="T20" s="16"/>
      <c r="U20" s="16">
        <v>0</v>
      </c>
      <c r="V20" s="16"/>
      <c r="W20" s="16">
        <v>2597880</v>
      </c>
      <c r="X20" s="16"/>
      <c r="Y20" s="16">
        <v>1010000</v>
      </c>
      <c r="Z20" s="16"/>
      <c r="AA20" s="16">
        <v>2597880000000</v>
      </c>
      <c r="AB20" s="16"/>
      <c r="AC20" s="16">
        <v>2623383225592</v>
      </c>
      <c r="AE20" s="5">
        <v>4.07E-2</v>
      </c>
    </row>
    <row r="21" spans="1:31" x14ac:dyDescent="0.45">
      <c r="A21" s="1" t="s">
        <v>61</v>
      </c>
      <c r="C21" s="21" t="s">
        <v>62</v>
      </c>
      <c r="E21" s="23">
        <v>18.5</v>
      </c>
      <c r="F21" s="23"/>
      <c r="G21" s="23">
        <v>18.5</v>
      </c>
      <c r="H21" s="16"/>
      <c r="I21" s="16">
        <v>100</v>
      </c>
      <c r="J21" s="16"/>
      <c r="K21" s="16">
        <v>103528759</v>
      </c>
      <c r="L21" s="16"/>
      <c r="M21" s="16">
        <v>96676074</v>
      </c>
      <c r="N21" s="16"/>
      <c r="O21" s="16">
        <v>0</v>
      </c>
      <c r="P21" s="16"/>
      <c r="Q21" s="16">
        <v>0</v>
      </c>
      <c r="R21" s="16"/>
      <c r="S21" s="16">
        <v>0</v>
      </c>
      <c r="T21" s="16"/>
      <c r="U21" s="16">
        <v>0</v>
      </c>
      <c r="V21" s="16"/>
      <c r="W21" s="16">
        <v>100</v>
      </c>
      <c r="X21" s="16"/>
      <c r="Y21" s="16">
        <v>1010000</v>
      </c>
      <c r="Z21" s="16"/>
      <c r="AA21" s="16">
        <v>103528759</v>
      </c>
      <c r="AB21" s="16"/>
      <c r="AC21" s="16">
        <v>100981693</v>
      </c>
      <c r="AE21" s="5">
        <v>0</v>
      </c>
    </row>
    <row r="22" spans="1:31" x14ac:dyDescent="0.45">
      <c r="A22" s="1" t="s">
        <v>63</v>
      </c>
      <c r="C22" s="21" t="s">
        <v>64</v>
      </c>
      <c r="E22" s="23">
        <v>18</v>
      </c>
      <c r="F22" s="23"/>
      <c r="G22" s="23">
        <v>18</v>
      </c>
      <c r="H22" s="16"/>
      <c r="I22" s="16">
        <v>995000</v>
      </c>
      <c r="J22" s="16"/>
      <c r="K22" s="16">
        <v>995000000000</v>
      </c>
      <c r="L22" s="16"/>
      <c r="M22" s="16">
        <v>1004767852812</v>
      </c>
      <c r="N22" s="16"/>
      <c r="O22" s="16">
        <v>0</v>
      </c>
      <c r="P22" s="16"/>
      <c r="Q22" s="16">
        <v>0</v>
      </c>
      <c r="R22" s="16"/>
      <c r="S22" s="16">
        <v>0</v>
      </c>
      <c r="T22" s="16"/>
      <c r="U22" s="16">
        <v>0</v>
      </c>
      <c r="V22" s="16"/>
      <c r="W22" s="16">
        <v>995000</v>
      </c>
      <c r="X22" s="16"/>
      <c r="Y22" s="16">
        <v>1010000</v>
      </c>
      <c r="Z22" s="16"/>
      <c r="AA22" s="16">
        <v>995000000000</v>
      </c>
      <c r="AB22" s="16"/>
      <c r="AC22" s="16">
        <v>1004767852812</v>
      </c>
      <c r="AE22" s="5">
        <v>1.5599999999999999E-2</v>
      </c>
    </row>
    <row r="23" spans="1:31" x14ac:dyDescent="0.45">
      <c r="A23" s="1" t="s">
        <v>65</v>
      </c>
      <c r="C23" s="21" t="s">
        <v>66</v>
      </c>
      <c r="E23" s="23">
        <v>18</v>
      </c>
      <c r="F23" s="23"/>
      <c r="G23" s="23">
        <v>18</v>
      </c>
      <c r="H23" s="16"/>
      <c r="I23" s="16">
        <v>2495000</v>
      </c>
      <c r="J23" s="16"/>
      <c r="K23" s="16">
        <v>2495000000000</v>
      </c>
      <c r="L23" s="16"/>
      <c r="M23" s="16">
        <v>2519493259062</v>
      </c>
      <c r="N23" s="16"/>
      <c r="O23" s="16">
        <v>0</v>
      </c>
      <c r="P23" s="16"/>
      <c r="Q23" s="16">
        <v>0</v>
      </c>
      <c r="R23" s="16"/>
      <c r="S23" s="16">
        <v>0</v>
      </c>
      <c r="T23" s="16"/>
      <c r="U23" s="16">
        <v>0</v>
      </c>
      <c r="V23" s="16"/>
      <c r="W23" s="16">
        <v>2495000</v>
      </c>
      <c r="X23" s="16"/>
      <c r="Y23" s="16">
        <v>1010000</v>
      </c>
      <c r="Z23" s="16"/>
      <c r="AA23" s="16">
        <v>2495000000000</v>
      </c>
      <c r="AB23" s="16"/>
      <c r="AC23" s="16">
        <v>2519493259062</v>
      </c>
      <c r="AE23" s="5">
        <v>3.9100000000000003E-2</v>
      </c>
    </row>
    <row r="24" spans="1:31" x14ac:dyDescent="0.45">
      <c r="A24" s="1" t="s">
        <v>67</v>
      </c>
      <c r="C24" s="21" t="s">
        <v>68</v>
      </c>
      <c r="E24" s="23">
        <v>17</v>
      </c>
      <c r="F24" s="23"/>
      <c r="G24" s="23">
        <v>17</v>
      </c>
      <c r="H24" s="16"/>
      <c r="I24" s="16">
        <v>268000</v>
      </c>
      <c r="J24" s="16"/>
      <c r="K24" s="16">
        <v>246324905103</v>
      </c>
      <c r="L24" s="16"/>
      <c r="M24" s="16">
        <v>253360130151</v>
      </c>
      <c r="N24" s="16"/>
      <c r="O24" s="16">
        <v>0</v>
      </c>
      <c r="P24" s="16"/>
      <c r="Q24" s="16">
        <v>0</v>
      </c>
      <c r="R24" s="16"/>
      <c r="S24" s="16">
        <v>0</v>
      </c>
      <c r="T24" s="16"/>
      <c r="U24" s="16">
        <v>0</v>
      </c>
      <c r="V24" s="16"/>
      <c r="W24" s="16">
        <v>268000</v>
      </c>
      <c r="X24" s="16"/>
      <c r="Y24" s="16">
        <v>947916</v>
      </c>
      <c r="Z24" s="16"/>
      <c r="AA24" s="16">
        <v>246324905103</v>
      </c>
      <c r="AB24" s="16"/>
      <c r="AC24" s="16">
        <v>253995442980</v>
      </c>
      <c r="AE24" s="5">
        <v>3.8999999999999998E-3</v>
      </c>
    </row>
    <row r="25" spans="1:31" x14ac:dyDescent="0.45">
      <c r="A25" s="1" t="s">
        <v>69</v>
      </c>
      <c r="C25" s="21" t="s">
        <v>70</v>
      </c>
      <c r="E25" s="23">
        <v>18</v>
      </c>
      <c r="F25" s="23"/>
      <c r="G25" s="23">
        <v>18</v>
      </c>
      <c r="H25" s="16"/>
      <c r="I25" s="16">
        <v>1348600</v>
      </c>
      <c r="J25" s="16"/>
      <c r="K25" s="16">
        <v>1320935910630</v>
      </c>
      <c r="L25" s="16"/>
      <c r="M25" s="16">
        <v>1343273614120</v>
      </c>
      <c r="N25" s="16"/>
      <c r="O25" s="16">
        <v>0</v>
      </c>
      <c r="P25" s="16"/>
      <c r="Q25" s="16">
        <v>0</v>
      </c>
      <c r="R25" s="16"/>
      <c r="S25" s="16">
        <v>0</v>
      </c>
      <c r="T25" s="16"/>
      <c r="U25" s="16">
        <v>0</v>
      </c>
      <c r="V25" s="16"/>
      <c r="W25" s="16">
        <v>1348600</v>
      </c>
      <c r="X25" s="16"/>
      <c r="Y25" s="16">
        <v>998028</v>
      </c>
      <c r="Z25" s="16"/>
      <c r="AA25" s="16">
        <v>1320935910630</v>
      </c>
      <c r="AB25" s="16"/>
      <c r="AC25" s="16">
        <v>1345696609073</v>
      </c>
      <c r="AE25" s="5">
        <v>2.0899999999999998E-2</v>
      </c>
    </row>
    <row r="26" spans="1:31" x14ac:dyDescent="0.45">
      <c r="A26" s="1" t="s">
        <v>71</v>
      </c>
      <c r="C26" s="21" t="s">
        <v>72</v>
      </c>
      <c r="E26" s="23">
        <v>18</v>
      </c>
      <c r="F26" s="23"/>
      <c r="G26" s="23">
        <v>18</v>
      </c>
      <c r="H26" s="16"/>
      <c r="I26" s="16">
        <v>2105500</v>
      </c>
      <c r="J26" s="16"/>
      <c r="K26" s="16">
        <v>1999993395000</v>
      </c>
      <c r="L26" s="16"/>
      <c r="M26" s="16">
        <v>2076928737923</v>
      </c>
      <c r="N26" s="16"/>
      <c r="O26" s="16">
        <v>0</v>
      </c>
      <c r="P26" s="16"/>
      <c r="Q26" s="16">
        <v>0</v>
      </c>
      <c r="R26" s="16"/>
      <c r="S26" s="16">
        <v>0</v>
      </c>
      <c r="T26" s="16"/>
      <c r="U26" s="16">
        <v>0</v>
      </c>
      <c r="V26" s="16"/>
      <c r="W26" s="16">
        <v>2105500</v>
      </c>
      <c r="X26" s="16"/>
      <c r="Y26" s="16">
        <v>986609</v>
      </c>
      <c r="Z26" s="16"/>
      <c r="AA26" s="16">
        <v>1999993395000</v>
      </c>
      <c r="AB26" s="16"/>
      <c r="AC26" s="16">
        <v>2076928737923</v>
      </c>
      <c r="AE26" s="5">
        <v>3.2199999999999999E-2</v>
      </c>
    </row>
    <row r="27" spans="1:31" x14ac:dyDescent="0.45">
      <c r="A27" s="1" t="s">
        <v>73</v>
      </c>
      <c r="C27" s="21" t="s">
        <v>74</v>
      </c>
      <c r="E27" s="23">
        <v>18</v>
      </c>
      <c r="F27" s="23"/>
      <c r="G27" s="23">
        <v>18</v>
      </c>
      <c r="H27" s="16"/>
      <c r="I27" s="16">
        <v>1000000</v>
      </c>
      <c r="J27" s="16"/>
      <c r="K27" s="16">
        <v>1000000000000</v>
      </c>
      <c r="L27" s="16"/>
      <c r="M27" s="16">
        <v>999818750000</v>
      </c>
      <c r="N27" s="16"/>
      <c r="O27" s="16">
        <v>0</v>
      </c>
      <c r="P27" s="16"/>
      <c r="Q27" s="16">
        <v>0</v>
      </c>
      <c r="R27" s="16"/>
      <c r="S27" s="16">
        <v>0</v>
      </c>
      <c r="T27" s="16"/>
      <c r="U27" s="16">
        <v>0</v>
      </c>
      <c r="V27" s="16"/>
      <c r="W27" s="16">
        <v>1000000</v>
      </c>
      <c r="X27" s="16"/>
      <c r="Y27" s="16">
        <v>1000000</v>
      </c>
      <c r="Z27" s="16"/>
      <c r="AA27" s="16">
        <v>1000000000000</v>
      </c>
      <c r="AB27" s="16"/>
      <c r="AC27" s="16">
        <v>999818750000</v>
      </c>
      <c r="AE27" s="5">
        <v>1.55E-2</v>
      </c>
    </row>
    <row r="28" spans="1:31" x14ac:dyDescent="0.45">
      <c r="A28" s="1" t="s">
        <v>75</v>
      </c>
      <c r="C28" s="21" t="s">
        <v>76</v>
      </c>
      <c r="E28" s="23">
        <v>17</v>
      </c>
      <c r="F28" s="23"/>
      <c r="G28" s="23">
        <v>17</v>
      </c>
      <c r="H28" s="16"/>
      <c r="I28" s="16">
        <v>596900</v>
      </c>
      <c r="J28" s="16"/>
      <c r="K28" s="16">
        <v>559102134482</v>
      </c>
      <c r="L28" s="16"/>
      <c r="M28" s="16">
        <v>592278872193</v>
      </c>
      <c r="N28" s="16"/>
      <c r="O28" s="16">
        <v>0</v>
      </c>
      <c r="P28" s="16"/>
      <c r="Q28" s="16">
        <v>0</v>
      </c>
      <c r="R28" s="16"/>
      <c r="S28" s="16">
        <v>0</v>
      </c>
      <c r="T28" s="16"/>
      <c r="U28" s="16">
        <v>0</v>
      </c>
      <c r="V28" s="16"/>
      <c r="W28" s="16">
        <v>596900</v>
      </c>
      <c r="X28" s="16"/>
      <c r="Y28" s="16">
        <v>994228</v>
      </c>
      <c r="Z28" s="16"/>
      <c r="AA28" s="16">
        <v>559102134482</v>
      </c>
      <c r="AB28" s="16"/>
      <c r="AC28" s="16">
        <v>593347129536</v>
      </c>
      <c r="AE28" s="5">
        <v>9.1999999999999998E-3</v>
      </c>
    </row>
    <row r="29" spans="1:31" x14ac:dyDescent="0.45">
      <c r="A29" s="1" t="s">
        <v>77</v>
      </c>
      <c r="C29" s="21" t="s">
        <v>78</v>
      </c>
      <c r="E29" s="23">
        <v>18</v>
      </c>
      <c r="F29" s="23"/>
      <c r="G29" s="23">
        <v>18</v>
      </c>
      <c r="H29" s="16"/>
      <c r="I29" s="16">
        <v>4100</v>
      </c>
      <c r="J29" s="16"/>
      <c r="K29" s="16">
        <v>3775684218</v>
      </c>
      <c r="L29" s="16"/>
      <c r="M29" s="16">
        <v>4099256875</v>
      </c>
      <c r="N29" s="16"/>
      <c r="O29" s="16">
        <v>0</v>
      </c>
      <c r="P29" s="16"/>
      <c r="Q29" s="16">
        <v>0</v>
      </c>
      <c r="R29" s="16"/>
      <c r="S29" s="16">
        <v>0</v>
      </c>
      <c r="T29" s="16"/>
      <c r="U29" s="16">
        <v>0</v>
      </c>
      <c r="V29" s="16"/>
      <c r="W29" s="16">
        <v>4100</v>
      </c>
      <c r="X29" s="16"/>
      <c r="Y29" s="16">
        <v>953150</v>
      </c>
      <c r="Z29" s="16"/>
      <c r="AA29" s="16">
        <v>3775684218</v>
      </c>
      <c r="AB29" s="16"/>
      <c r="AC29" s="16">
        <v>3907206690</v>
      </c>
      <c r="AE29" s="5">
        <v>1E-4</v>
      </c>
    </row>
    <row r="30" spans="1:31" x14ac:dyDescent="0.45">
      <c r="A30" s="1" t="s">
        <v>79</v>
      </c>
      <c r="C30" s="21" t="s">
        <v>80</v>
      </c>
      <c r="E30" s="23">
        <v>16</v>
      </c>
      <c r="F30" s="23"/>
      <c r="G30" s="23">
        <v>16</v>
      </c>
      <c r="H30" s="16"/>
      <c r="I30" s="16">
        <v>246900</v>
      </c>
      <c r="J30" s="16"/>
      <c r="K30" s="16">
        <v>240776604182</v>
      </c>
      <c r="L30" s="16"/>
      <c r="M30" s="16">
        <v>241177578639</v>
      </c>
      <c r="N30" s="16"/>
      <c r="O30" s="16">
        <v>0</v>
      </c>
      <c r="P30" s="16"/>
      <c r="Q30" s="16">
        <v>0</v>
      </c>
      <c r="R30" s="16"/>
      <c r="S30" s="16">
        <v>0</v>
      </c>
      <c r="T30" s="16"/>
      <c r="U30" s="16">
        <v>0</v>
      </c>
      <c r="V30" s="16"/>
      <c r="W30" s="16">
        <v>246900</v>
      </c>
      <c r="X30" s="16"/>
      <c r="Y30" s="16">
        <v>980000</v>
      </c>
      <c r="Z30" s="16"/>
      <c r="AA30" s="16">
        <v>240776604182</v>
      </c>
      <c r="AB30" s="16"/>
      <c r="AC30" s="16">
        <v>241918144387</v>
      </c>
      <c r="AE30" s="5">
        <v>3.8E-3</v>
      </c>
    </row>
    <row r="31" spans="1:31" x14ac:dyDescent="0.45">
      <c r="A31" s="1" t="s">
        <v>81</v>
      </c>
      <c r="C31" s="21" t="s">
        <v>82</v>
      </c>
      <c r="E31" s="23">
        <v>17</v>
      </c>
      <c r="F31" s="23"/>
      <c r="G31" s="23">
        <v>17</v>
      </c>
      <c r="H31" s="16"/>
      <c r="I31" s="16">
        <v>3000310</v>
      </c>
      <c r="J31" s="16"/>
      <c r="K31" s="16">
        <v>2761695345700</v>
      </c>
      <c r="L31" s="16"/>
      <c r="M31" s="16">
        <v>2865145686332</v>
      </c>
      <c r="N31" s="16"/>
      <c r="O31" s="16">
        <v>0</v>
      </c>
      <c r="P31" s="16"/>
      <c r="Q31" s="16">
        <v>0</v>
      </c>
      <c r="R31" s="16"/>
      <c r="S31" s="16">
        <v>0</v>
      </c>
      <c r="T31" s="16"/>
      <c r="U31" s="16">
        <v>0</v>
      </c>
      <c r="V31" s="16"/>
      <c r="W31" s="16">
        <v>3000310</v>
      </c>
      <c r="X31" s="16"/>
      <c r="Y31" s="16">
        <v>1000000</v>
      </c>
      <c r="Z31" s="16"/>
      <c r="AA31" s="16">
        <v>2761695345700</v>
      </c>
      <c r="AB31" s="16"/>
      <c r="AC31" s="16">
        <v>2999766193812</v>
      </c>
      <c r="AE31" s="5">
        <v>4.65E-2</v>
      </c>
    </row>
    <row r="32" spans="1:31" x14ac:dyDescent="0.45">
      <c r="A32" s="1" t="s">
        <v>83</v>
      </c>
      <c r="C32" s="21" t="s">
        <v>84</v>
      </c>
      <c r="E32" s="23">
        <v>18</v>
      </c>
      <c r="F32" s="23"/>
      <c r="G32" s="23">
        <v>18</v>
      </c>
      <c r="H32" s="16"/>
      <c r="I32" s="16">
        <v>495000</v>
      </c>
      <c r="J32" s="16"/>
      <c r="K32" s="16">
        <v>495000000000</v>
      </c>
      <c r="L32" s="16"/>
      <c r="M32" s="16">
        <v>499859384062</v>
      </c>
      <c r="N32" s="16"/>
      <c r="O32" s="16">
        <v>0</v>
      </c>
      <c r="P32" s="16"/>
      <c r="Q32" s="16">
        <v>0</v>
      </c>
      <c r="R32" s="16"/>
      <c r="S32" s="16">
        <v>0</v>
      </c>
      <c r="T32" s="16"/>
      <c r="U32" s="16">
        <v>0</v>
      </c>
      <c r="V32" s="16"/>
      <c r="W32" s="16">
        <v>495000</v>
      </c>
      <c r="X32" s="16"/>
      <c r="Y32" s="16">
        <v>1010000</v>
      </c>
      <c r="Z32" s="16"/>
      <c r="AA32" s="16">
        <v>495000000000</v>
      </c>
      <c r="AB32" s="16"/>
      <c r="AC32" s="16">
        <v>499859384062</v>
      </c>
      <c r="AE32" s="5">
        <v>7.7000000000000002E-3</v>
      </c>
    </row>
    <row r="33" spans="1:31" x14ac:dyDescent="0.45">
      <c r="A33" s="1" t="s">
        <v>85</v>
      </c>
      <c r="C33" s="21" t="s">
        <v>86</v>
      </c>
      <c r="E33" s="23">
        <v>18</v>
      </c>
      <c r="F33" s="23"/>
      <c r="G33" s="23">
        <v>18</v>
      </c>
      <c r="H33" s="16"/>
      <c r="I33" s="16">
        <v>998998</v>
      </c>
      <c r="J33" s="16"/>
      <c r="K33" s="16">
        <v>949068080000</v>
      </c>
      <c r="L33" s="16"/>
      <c r="M33" s="16">
        <v>1008805100928</v>
      </c>
      <c r="N33" s="16"/>
      <c r="O33" s="16">
        <v>0</v>
      </c>
      <c r="P33" s="16"/>
      <c r="Q33" s="16">
        <v>0</v>
      </c>
      <c r="R33" s="16"/>
      <c r="S33" s="16">
        <v>0</v>
      </c>
      <c r="T33" s="16"/>
      <c r="U33" s="16">
        <v>0</v>
      </c>
      <c r="V33" s="16"/>
      <c r="W33" s="16">
        <v>998998</v>
      </c>
      <c r="X33" s="16"/>
      <c r="Y33" s="16">
        <v>1010000</v>
      </c>
      <c r="Z33" s="16"/>
      <c r="AA33" s="16">
        <v>949068080000</v>
      </c>
      <c r="AB33" s="16"/>
      <c r="AC33" s="16">
        <v>1008805100928</v>
      </c>
      <c r="AE33" s="5">
        <v>1.5599999999999999E-2</v>
      </c>
    </row>
    <row r="34" spans="1:31" x14ac:dyDescent="0.45">
      <c r="A34" s="1" t="s">
        <v>87</v>
      </c>
      <c r="C34" s="21" t="s">
        <v>88</v>
      </c>
      <c r="E34" s="23">
        <v>18</v>
      </c>
      <c r="F34" s="23"/>
      <c r="G34" s="23">
        <v>18</v>
      </c>
      <c r="H34" s="16"/>
      <c r="I34" s="16">
        <v>2999000</v>
      </c>
      <c r="J34" s="16"/>
      <c r="K34" s="16">
        <v>2999020011452</v>
      </c>
      <c r="L34" s="16"/>
      <c r="M34" s="16">
        <v>3028440995562</v>
      </c>
      <c r="N34" s="16"/>
      <c r="O34" s="16">
        <v>0</v>
      </c>
      <c r="P34" s="16"/>
      <c r="Q34" s="16">
        <v>0</v>
      </c>
      <c r="R34" s="16"/>
      <c r="S34" s="16">
        <v>0</v>
      </c>
      <c r="T34" s="16"/>
      <c r="U34" s="16">
        <v>0</v>
      </c>
      <c r="V34" s="16"/>
      <c r="W34" s="16">
        <v>2999000</v>
      </c>
      <c r="X34" s="16"/>
      <c r="Y34" s="16">
        <v>1010000</v>
      </c>
      <c r="Z34" s="16"/>
      <c r="AA34" s="16">
        <v>2999020011452</v>
      </c>
      <c r="AB34" s="16"/>
      <c r="AC34" s="16">
        <v>3028440995562</v>
      </c>
      <c r="AE34" s="5">
        <v>4.6899999999999997E-2</v>
      </c>
    </row>
    <row r="35" spans="1:31" x14ac:dyDescent="0.45">
      <c r="A35" s="1" t="s">
        <v>89</v>
      </c>
      <c r="C35" s="21" t="s">
        <v>90</v>
      </c>
      <c r="E35" s="23">
        <v>18</v>
      </c>
      <c r="F35" s="23"/>
      <c r="G35" s="23">
        <v>18</v>
      </c>
      <c r="H35" s="16"/>
      <c r="I35" s="16">
        <v>1993059</v>
      </c>
      <c r="J35" s="16"/>
      <c r="K35" s="16">
        <v>1993060211092</v>
      </c>
      <c r="L35" s="16"/>
      <c r="M35" s="16">
        <f>2032551713217-1</f>
        <v>2032551713216</v>
      </c>
      <c r="N35" s="16"/>
      <c r="O35" s="16">
        <v>0</v>
      </c>
      <c r="P35" s="16"/>
      <c r="Q35" s="16">
        <v>0</v>
      </c>
      <c r="R35" s="16"/>
      <c r="S35" s="16">
        <v>0</v>
      </c>
      <c r="T35" s="16"/>
      <c r="U35" s="16">
        <v>0</v>
      </c>
      <c r="V35" s="16"/>
      <c r="W35" s="16">
        <v>1993059</v>
      </c>
      <c r="X35" s="16"/>
      <c r="Y35" s="16">
        <v>1020000</v>
      </c>
      <c r="Z35" s="16"/>
      <c r="AA35" s="16">
        <v>1993060211092</v>
      </c>
      <c r="AB35" s="16"/>
      <c r="AC35" s="16">
        <f>2032551713217-1</f>
        <v>2032551713216</v>
      </c>
      <c r="AE35" s="5">
        <v>3.15E-2</v>
      </c>
    </row>
    <row r="36" spans="1:31" x14ac:dyDescent="0.45">
      <c r="A36" s="1" t="s">
        <v>91</v>
      </c>
      <c r="C36" s="21" t="s">
        <v>90</v>
      </c>
      <c r="E36" s="23">
        <v>18</v>
      </c>
      <c r="F36" s="23"/>
      <c r="G36" s="23">
        <v>18</v>
      </c>
      <c r="H36" s="16"/>
      <c r="I36" s="16">
        <v>1999000</v>
      </c>
      <c r="J36" s="16"/>
      <c r="K36" s="16">
        <v>1999000000000</v>
      </c>
      <c r="L36" s="16"/>
      <c r="M36" s="16">
        <v>1998637681250</v>
      </c>
      <c r="N36" s="16"/>
      <c r="O36" s="16">
        <v>0</v>
      </c>
      <c r="P36" s="16"/>
      <c r="Q36" s="16">
        <v>0</v>
      </c>
      <c r="R36" s="16"/>
      <c r="S36" s="16">
        <v>0</v>
      </c>
      <c r="T36" s="16"/>
      <c r="U36" s="16">
        <v>0</v>
      </c>
      <c r="V36" s="16"/>
      <c r="W36" s="16">
        <v>1999000</v>
      </c>
      <c r="X36" s="16"/>
      <c r="Y36" s="16">
        <v>1000000</v>
      </c>
      <c r="Z36" s="16"/>
      <c r="AA36" s="16">
        <v>1999000000000</v>
      </c>
      <c r="AB36" s="16"/>
      <c r="AC36" s="16">
        <v>1998637681250</v>
      </c>
      <c r="AE36" s="5">
        <v>3.1E-2</v>
      </c>
    </row>
    <row r="37" spans="1:31" ht="19.5" thickBot="1" x14ac:dyDescent="0.5">
      <c r="E37" s="23"/>
      <c r="F37" s="23"/>
      <c r="G37" s="23"/>
      <c r="H37" s="16"/>
      <c r="I37" s="18">
        <f>SUM(I9:I36)</f>
        <v>43044291</v>
      </c>
      <c r="J37" s="16"/>
      <c r="K37" s="18">
        <f>SUM(K9:K36)</f>
        <v>41932586933580</v>
      </c>
      <c r="L37" s="16"/>
      <c r="M37" s="18">
        <f>SUM(M9:M36)</f>
        <v>43676068894029</v>
      </c>
      <c r="N37" s="16"/>
      <c r="O37" s="18">
        <f>SUM(O9:O36)</f>
        <v>0</v>
      </c>
      <c r="P37" s="16"/>
      <c r="Q37" s="18">
        <f>SUM(Q9:Q36)</f>
        <v>0</v>
      </c>
      <c r="R37" s="16"/>
      <c r="S37" s="18">
        <f>SUM(S9:S36)</f>
        <v>0</v>
      </c>
      <c r="T37" s="16"/>
      <c r="U37" s="18">
        <f>SUM(U9:U36)</f>
        <v>0</v>
      </c>
      <c r="V37" s="16"/>
      <c r="W37" s="18">
        <f>SUM(W9:W36)</f>
        <v>43044291</v>
      </c>
      <c r="X37" s="16"/>
      <c r="Y37" s="18">
        <f>SUM(Y9:Y36)</f>
        <v>27644168</v>
      </c>
      <c r="Z37" s="16"/>
      <c r="AA37" s="18">
        <f>SUM(AA9:AA36)</f>
        <v>41932586933580</v>
      </c>
      <c r="AB37" s="16"/>
      <c r="AC37" s="18">
        <f>SUM(AC9:AC36)</f>
        <v>43930934055747</v>
      </c>
      <c r="AE37" s="17">
        <f>SUM(AE9:AE36)</f>
        <v>0.68120000000000003</v>
      </c>
    </row>
    <row r="38" spans="1:31" ht="19.5" thickTop="1" x14ac:dyDescent="0.45">
      <c r="E38" s="23"/>
      <c r="F38" s="23"/>
      <c r="G38" s="2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31" x14ac:dyDescent="0.45">
      <c r="E39" s="23"/>
      <c r="F39" s="23"/>
      <c r="G39" s="23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31" x14ac:dyDescent="0.45">
      <c r="E40" s="23"/>
      <c r="F40" s="23"/>
      <c r="G40" s="23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31" x14ac:dyDescent="0.45">
      <c r="E41" s="23"/>
      <c r="F41" s="23"/>
      <c r="G41" s="23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31" x14ac:dyDescent="0.45">
      <c r="E42" s="23"/>
      <c r="F42" s="23"/>
      <c r="G42" s="23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31" x14ac:dyDescent="0.45">
      <c r="E43" s="23"/>
      <c r="F43" s="23"/>
      <c r="G43" s="23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31" x14ac:dyDescent="0.45">
      <c r="E44" s="23"/>
      <c r="F44" s="23"/>
      <c r="G44" s="23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31" x14ac:dyDescent="0.45">
      <c r="E45" s="23"/>
      <c r="F45" s="23"/>
      <c r="G45" s="23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31" x14ac:dyDescent="0.45">
      <c r="E46" s="23"/>
      <c r="F46" s="23"/>
      <c r="G46" s="23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31" x14ac:dyDescent="0.45">
      <c r="E47" s="23"/>
      <c r="F47" s="23"/>
      <c r="G47" s="23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31" x14ac:dyDescent="0.45">
      <c r="E48" s="23"/>
      <c r="F48" s="23"/>
      <c r="G48" s="23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5:29" x14ac:dyDescent="0.45">
      <c r="E49" s="23"/>
      <c r="F49" s="23"/>
      <c r="G49" s="23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5:29" x14ac:dyDescent="0.45">
      <c r="E50" s="23"/>
      <c r="F50" s="23"/>
      <c r="G50" s="23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5:29" x14ac:dyDescent="0.45">
      <c r="E51" s="23"/>
      <c r="F51" s="23"/>
      <c r="G51" s="23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5:29" x14ac:dyDescent="0.45">
      <c r="E52" s="23"/>
      <c r="F52" s="23"/>
      <c r="G52" s="23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5:29" x14ac:dyDescent="0.45">
      <c r="E53" s="23"/>
      <c r="F53" s="23"/>
      <c r="G53" s="23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5:29" x14ac:dyDescent="0.45">
      <c r="E54" s="23"/>
      <c r="F54" s="23"/>
      <c r="G54" s="23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5:29" x14ac:dyDescent="0.45">
      <c r="E55" s="23"/>
      <c r="F55" s="23"/>
      <c r="G55" s="23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5:29" x14ac:dyDescent="0.45">
      <c r="E56" s="23"/>
      <c r="F56" s="23"/>
      <c r="G56" s="23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5:29" x14ac:dyDescent="0.45">
      <c r="E57" s="23"/>
      <c r="F57" s="23"/>
      <c r="G57" s="23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5:29" x14ac:dyDescent="0.45">
      <c r="E58" s="23"/>
      <c r="F58" s="23"/>
      <c r="G58" s="23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</sheetData>
  <mergeCells count="25">
    <mergeCell ref="Q8"/>
    <mergeCell ref="O7:Q7"/>
    <mergeCell ref="E7:E8"/>
    <mergeCell ref="G7:G8"/>
    <mergeCell ref="A6:G6"/>
    <mergeCell ref="I7:I8"/>
    <mergeCell ref="K7:K8"/>
    <mergeCell ref="A7:A8"/>
    <mergeCell ref="C7:C8"/>
    <mergeCell ref="A4:AE4"/>
    <mergeCell ref="A3:AE3"/>
    <mergeCell ref="A2:AE2"/>
    <mergeCell ref="Y7:Y8"/>
    <mergeCell ref="AA7:AA8"/>
    <mergeCell ref="AC7:AC8"/>
    <mergeCell ref="AE7:AE8"/>
    <mergeCell ref="W6:AE6"/>
    <mergeCell ref="S8"/>
    <mergeCell ref="U8"/>
    <mergeCell ref="S7:U7"/>
    <mergeCell ref="O6:U6"/>
    <mergeCell ref="W7:W8"/>
    <mergeCell ref="M7:M8"/>
    <mergeCell ref="I6:M6"/>
    <mergeCell ref="O8"/>
  </mergeCells>
  <pageMargins left="0.7" right="0.7" top="0.75" bottom="0.75" header="0.3" footer="0.3"/>
  <pageSetup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9"/>
  <sheetViews>
    <sheetView rightToLeft="1" view="pageBreakPreview" zoomScaleNormal="100" zoomScaleSheetLayoutView="100" workbookViewId="0">
      <selection activeCell="A17" sqref="A17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6" spans="1:12" ht="30" x14ac:dyDescent="0.45">
      <c r="A6" s="8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</row>
    <row r="7" spans="1:12" ht="30" x14ac:dyDescent="0.45">
      <c r="A7" s="11" t="s">
        <v>3</v>
      </c>
      <c r="C7" s="11" t="s">
        <v>7</v>
      </c>
      <c r="E7" s="11" t="s">
        <v>92</v>
      </c>
      <c r="G7" s="11" t="s">
        <v>93</v>
      </c>
      <c r="I7" s="11" t="s">
        <v>94</v>
      </c>
      <c r="K7" s="11" t="s">
        <v>95</v>
      </c>
    </row>
    <row r="8" spans="1:12" x14ac:dyDescent="0.45">
      <c r="A8" s="1" t="s">
        <v>67</v>
      </c>
      <c r="C8" s="16">
        <v>268000</v>
      </c>
      <c r="D8" s="16"/>
      <c r="E8" s="16">
        <v>975930</v>
      </c>
      <c r="F8" s="16"/>
      <c r="G8" s="16">
        <v>947916</v>
      </c>
      <c r="I8" s="5">
        <v>-2.87E-2</v>
      </c>
      <c r="K8" s="16">
        <v>254041488000</v>
      </c>
    </row>
    <row r="9" spans="1:12" x14ac:dyDescent="0.45">
      <c r="A9" s="1" t="s">
        <v>69</v>
      </c>
      <c r="C9" s="16">
        <v>1348600</v>
      </c>
      <c r="D9" s="16"/>
      <c r="E9" s="16">
        <v>986660</v>
      </c>
      <c r="F9" s="16"/>
      <c r="G9" s="16">
        <v>998028</v>
      </c>
      <c r="I9" s="5">
        <v>1.15E-2</v>
      </c>
      <c r="K9" s="16">
        <v>1345940560800</v>
      </c>
    </row>
    <row r="10" spans="1:12" x14ac:dyDescent="0.45">
      <c r="A10" s="1" t="s">
        <v>75</v>
      </c>
      <c r="C10" s="16">
        <v>596900</v>
      </c>
      <c r="D10" s="16"/>
      <c r="E10" s="16">
        <v>982400</v>
      </c>
      <c r="F10" s="16"/>
      <c r="G10" s="16">
        <v>994228</v>
      </c>
      <c r="I10" s="5">
        <v>1.2E-2</v>
      </c>
      <c r="K10" s="16">
        <v>593454693200</v>
      </c>
    </row>
    <row r="11" spans="1:12" x14ac:dyDescent="0.45">
      <c r="A11" s="1" t="s">
        <v>73</v>
      </c>
      <c r="C11" s="16">
        <v>1000000</v>
      </c>
      <c r="D11" s="16"/>
      <c r="E11" s="16">
        <v>1000000</v>
      </c>
      <c r="F11" s="16"/>
      <c r="G11" s="16">
        <v>1000000</v>
      </c>
      <c r="I11" s="5">
        <v>0</v>
      </c>
      <c r="K11" s="16">
        <v>1000000000000</v>
      </c>
    </row>
    <row r="12" spans="1:12" x14ac:dyDescent="0.45">
      <c r="A12" s="1" t="s">
        <v>39</v>
      </c>
      <c r="C12" s="16">
        <v>3466000</v>
      </c>
      <c r="D12" s="16"/>
      <c r="E12" s="16">
        <v>986711.03749999998</v>
      </c>
      <c r="F12" s="16"/>
      <c r="G12" s="16">
        <v>988077</v>
      </c>
      <c r="I12" s="5">
        <v>1.4E-3</v>
      </c>
      <c r="K12" s="16">
        <v>3424674882000</v>
      </c>
    </row>
    <row r="13" spans="1:12" x14ac:dyDescent="0.45">
      <c r="A13" s="1" t="s">
        <v>37</v>
      </c>
      <c r="C13" s="16">
        <v>3490000</v>
      </c>
      <c r="D13" s="16"/>
      <c r="E13" s="16">
        <v>1196765.8118</v>
      </c>
      <c r="F13" s="16"/>
      <c r="G13" s="16">
        <v>1209560</v>
      </c>
      <c r="I13" s="5">
        <v>1.0699999999999999E-2</v>
      </c>
      <c r="K13" s="16">
        <v>4221364400000</v>
      </c>
    </row>
    <row r="14" spans="1:12" x14ac:dyDescent="0.45">
      <c r="A14" s="1" t="s">
        <v>43</v>
      </c>
      <c r="C14" s="16">
        <v>36725</v>
      </c>
      <c r="D14" s="16"/>
      <c r="E14" s="16">
        <v>997920</v>
      </c>
      <c r="F14" s="16"/>
      <c r="G14" s="16">
        <v>1000000</v>
      </c>
      <c r="I14" s="5">
        <v>2.0999999999999999E-3</v>
      </c>
      <c r="K14" s="16">
        <v>36725000000</v>
      </c>
    </row>
    <row r="15" spans="1:12" x14ac:dyDescent="0.45">
      <c r="A15" s="1" t="s">
        <v>71</v>
      </c>
      <c r="C15" s="16">
        <v>2105500</v>
      </c>
      <c r="D15" s="16"/>
      <c r="E15" s="16">
        <v>955000</v>
      </c>
      <c r="F15" s="16"/>
      <c r="G15" s="16">
        <v>986609</v>
      </c>
      <c r="I15" s="5">
        <v>3.3099999999999997E-2</v>
      </c>
      <c r="K15" s="16">
        <v>2077305249500</v>
      </c>
    </row>
    <row r="16" spans="1:12" x14ac:dyDescent="0.45">
      <c r="A16" s="1" t="s">
        <v>81</v>
      </c>
      <c r="C16" s="16">
        <v>3000310</v>
      </c>
      <c r="D16" s="16"/>
      <c r="E16" s="16">
        <v>944990</v>
      </c>
      <c r="F16" s="16"/>
      <c r="G16" s="16">
        <v>1000000</v>
      </c>
      <c r="I16" s="5">
        <v>5.8200000000000002E-2</v>
      </c>
      <c r="K16" s="16">
        <v>3000310000000</v>
      </c>
    </row>
    <row r="17" spans="3:11" x14ac:dyDescent="0.45">
      <c r="C17" s="16"/>
      <c r="D17" s="16"/>
      <c r="E17" s="16"/>
      <c r="F17" s="16"/>
      <c r="G17" s="16"/>
      <c r="K17" s="16"/>
    </row>
    <row r="18" spans="3:11" x14ac:dyDescent="0.45">
      <c r="C18" s="16"/>
      <c r="D18" s="16"/>
      <c r="E18" s="16"/>
      <c r="F18" s="16"/>
      <c r="G18" s="16"/>
      <c r="K18" s="16"/>
    </row>
    <row r="19" spans="3:11" x14ac:dyDescent="0.45">
      <c r="K19" s="16"/>
    </row>
  </sheetData>
  <mergeCells count="10">
    <mergeCell ref="A4:K4"/>
    <mergeCell ref="A3:K3"/>
    <mergeCell ref="A2:K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15"/>
  <sheetViews>
    <sheetView rightToLeft="1" view="pageBreakPreview" topLeftCell="B1" zoomScale="85" zoomScaleNormal="85" zoomScaleSheetLayoutView="85" workbookViewId="0">
      <selection activeCell="Y12" sqref="Y12:AB12"/>
    </sheetView>
  </sheetViews>
  <sheetFormatPr defaultRowHeight="18.75" x14ac:dyDescent="0.45"/>
  <cols>
    <col min="1" max="1" width="46.85546875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10.42578125" style="1" bestFit="1" customWidth="1"/>
    <col min="6" max="6" width="1" style="1" customWidth="1"/>
    <col min="7" max="7" width="10.8554687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7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9.28515625" style="1" bestFit="1" customWidth="1"/>
    <col min="24" max="24" width="1" style="1" customWidth="1"/>
    <col min="25" max="25" width="21.2851562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9.140625" style="1" customWidth="1"/>
    <col min="30" max="16384" width="9.140625" style="1"/>
  </cols>
  <sheetData>
    <row r="2" spans="1:2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6" spans="1:27" s="6" customFormat="1" ht="26.25" x14ac:dyDescent="0.6">
      <c r="A6" s="12" t="s">
        <v>96</v>
      </c>
      <c r="B6" s="12" t="s">
        <v>96</v>
      </c>
      <c r="C6" s="12" t="s">
        <v>96</v>
      </c>
      <c r="D6" s="12" t="s">
        <v>96</v>
      </c>
      <c r="E6" s="12" t="s">
        <v>96</v>
      </c>
      <c r="F6" s="12" t="s">
        <v>96</v>
      </c>
      <c r="G6" s="12" t="s">
        <v>4</v>
      </c>
      <c r="H6" s="12" t="s">
        <v>4</v>
      </c>
      <c r="I6" s="12" t="s">
        <v>4</v>
      </c>
      <c r="J6" s="12" t="s">
        <v>4</v>
      </c>
      <c r="K6" s="12" t="s">
        <v>4</v>
      </c>
      <c r="M6" s="12" t="s">
        <v>5</v>
      </c>
      <c r="N6" s="12" t="s">
        <v>5</v>
      </c>
      <c r="O6" s="12" t="s">
        <v>5</v>
      </c>
      <c r="P6" s="12" t="s">
        <v>5</v>
      </c>
      <c r="Q6" s="12" t="s">
        <v>5</v>
      </c>
      <c r="R6" s="12" t="s">
        <v>5</v>
      </c>
      <c r="S6" s="12" t="s">
        <v>5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  <c r="Z6" s="12" t="s">
        <v>6</v>
      </c>
      <c r="AA6" s="12" t="s">
        <v>6</v>
      </c>
    </row>
    <row r="7" spans="1:27" s="6" customFormat="1" ht="26.25" x14ac:dyDescent="0.6">
      <c r="A7" s="13" t="s">
        <v>97</v>
      </c>
      <c r="C7" s="13" t="s">
        <v>34</v>
      </c>
      <c r="E7" s="13" t="s">
        <v>35</v>
      </c>
      <c r="G7" s="13" t="s">
        <v>7</v>
      </c>
      <c r="I7" s="13" t="s">
        <v>8</v>
      </c>
      <c r="K7" s="13" t="s">
        <v>9</v>
      </c>
      <c r="M7" s="12" t="s">
        <v>10</v>
      </c>
      <c r="N7" s="12" t="s">
        <v>10</v>
      </c>
      <c r="O7" s="12" t="s">
        <v>10</v>
      </c>
      <c r="Q7" s="12" t="s">
        <v>11</v>
      </c>
      <c r="R7" s="12" t="s">
        <v>11</v>
      </c>
      <c r="S7" s="12" t="s">
        <v>11</v>
      </c>
      <c r="U7" s="13" t="s">
        <v>7</v>
      </c>
      <c r="W7" s="13" t="s">
        <v>8</v>
      </c>
      <c r="Y7" s="13" t="s">
        <v>9</v>
      </c>
      <c r="AA7" s="13" t="s">
        <v>98</v>
      </c>
    </row>
    <row r="8" spans="1:27" s="6" customFormat="1" ht="26.25" x14ac:dyDescent="0.6">
      <c r="A8" s="12" t="s">
        <v>97</v>
      </c>
      <c r="C8" s="12" t="s">
        <v>34</v>
      </c>
      <c r="E8" s="12" t="s">
        <v>35</v>
      </c>
      <c r="G8" s="12" t="s">
        <v>7</v>
      </c>
      <c r="I8" s="12" t="s">
        <v>8</v>
      </c>
      <c r="K8" s="12" t="s">
        <v>9</v>
      </c>
      <c r="M8" s="12" t="s">
        <v>7</v>
      </c>
      <c r="O8" s="12" t="s">
        <v>8</v>
      </c>
      <c r="Q8" s="12" t="s">
        <v>7</v>
      </c>
      <c r="S8" s="12" t="s">
        <v>14</v>
      </c>
      <c r="U8" s="12" t="s">
        <v>7</v>
      </c>
      <c r="W8" s="12" t="s">
        <v>8</v>
      </c>
      <c r="Y8" s="12" t="s">
        <v>9</v>
      </c>
      <c r="AA8" s="12" t="s">
        <v>98</v>
      </c>
    </row>
    <row r="9" spans="1:27" x14ac:dyDescent="0.45">
      <c r="A9" s="1" t="s">
        <v>99</v>
      </c>
      <c r="C9" s="1" t="s">
        <v>100</v>
      </c>
      <c r="E9" s="16">
        <v>21.5</v>
      </c>
      <c r="G9" s="16">
        <v>7230000</v>
      </c>
      <c r="H9" s="16"/>
      <c r="I9" s="16">
        <v>7230000000000</v>
      </c>
      <c r="J9" s="16"/>
      <c r="K9" s="16">
        <v>7230000000000</v>
      </c>
      <c r="L9" s="16"/>
      <c r="M9" s="16">
        <v>0</v>
      </c>
      <c r="N9" s="16"/>
      <c r="O9" s="16">
        <v>0</v>
      </c>
      <c r="P9" s="16"/>
      <c r="Q9" s="16">
        <v>0</v>
      </c>
      <c r="R9" s="16"/>
      <c r="S9" s="16">
        <v>0</v>
      </c>
      <c r="T9" s="16"/>
      <c r="U9" s="16">
        <v>7230000</v>
      </c>
      <c r="V9" s="16"/>
      <c r="W9" s="16">
        <v>7230000000000</v>
      </c>
      <c r="X9" s="16"/>
      <c r="Y9" s="16">
        <v>7230000000000</v>
      </c>
      <c r="AA9" s="1" t="s">
        <v>101</v>
      </c>
    </row>
    <row r="10" spans="1:27" x14ac:dyDescent="0.45"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7" x14ac:dyDescent="0.45"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7" x14ac:dyDescent="0.45"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7" x14ac:dyDescent="0.45"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7" x14ac:dyDescent="0.45"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7" x14ac:dyDescent="0.45"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</sheetData>
  <mergeCells count="23">
    <mergeCell ref="G7:G8"/>
    <mergeCell ref="I7:I8"/>
    <mergeCell ref="K7:K8"/>
    <mergeCell ref="G6:K6"/>
    <mergeCell ref="A7:A8"/>
    <mergeCell ref="C7:C8"/>
    <mergeCell ref="E7:E8"/>
    <mergeCell ref="A2:AA2"/>
    <mergeCell ref="A3:AA3"/>
    <mergeCell ref="A4:AA4"/>
    <mergeCell ref="M6:S6"/>
    <mergeCell ref="U7:U8"/>
    <mergeCell ref="W7:W8"/>
    <mergeCell ref="Y7:Y8"/>
    <mergeCell ref="AA7:AA8"/>
    <mergeCell ref="U6:AA6"/>
    <mergeCell ref="M8"/>
    <mergeCell ref="O8"/>
    <mergeCell ref="M7:O7"/>
    <mergeCell ref="Q8"/>
    <mergeCell ref="S8"/>
    <mergeCell ref="Q7:S7"/>
    <mergeCell ref="A6:F6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2"/>
  <sheetViews>
    <sheetView rightToLeft="1" view="pageBreakPreview" zoomScaleNormal="100" zoomScaleSheetLayoutView="100" workbookViewId="0">
      <selection activeCell="E16" sqref="E16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4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6" customFormat="1" ht="24.75" x14ac:dyDescent="0.6"/>
    <row r="6" spans="1:19" s="6" customFormat="1" ht="26.25" x14ac:dyDescent="0.6">
      <c r="A6" s="13" t="s">
        <v>102</v>
      </c>
      <c r="C6" s="12" t="s">
        <v>103</v>
      </c>
      <c r="D6" s="12" t="s">
        <v>103</v>
      </c>
      <c r="E6" s="12" t="s">
        <v>103</v>
      </c>
      <c r="F6" s="12" t="s">
        <v>103</v>
      </c>
      <c r="G6" s="12" t="s">
        <v>103</v>
      </c>
      <c r="H6" s="12" t="s">
        <v>103</v>
      </c>
      <c r="I6" s="12" t="s">
        <v>103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s="6" customFormat="1" ht="26.25" x14ac:dyDescent="0.6">
      <c r="A7" s="12" t="s">
        <v>102</v>
      </c>
      <c r="C7" s="12" t="s">
        <v>104</v>
      </c>
      <c r="E7" s="12" t="s">
        <v>105</v>
      </c>
      <c r="G7" s="12" t="s">
        <v>106</v>
      </c>
      <c r="I7" s="12" t="s">
        <v>35</v>
      </c>
      <c r="K7" s="12" t="s">
        <v>107</v>
      </c>
      <c r="M7" s="12" t="s">
        <v>108</v>
      </c>
      <c r="O7" s="12" t="s">
        <v>109</v>
      </c>
      <c r="Q7" s="12" t="s">
        <v>107</v>
      </c>
      <c r="S7" s="12" t="s">
        <v>98</v>
      </c>
    </row>
    <row r="8" spans="1:19" x14ac:dyDescent="0.45">
      <c r="A8" s="1" t="s">
        <v>110</v>
      </c>
      <c r="C8" s="1" t="s">
        <v>111</v>
      </c>
      <c r="E8" s="1" t="s">
        <v>112</v>
      </c>
      <c r="G8" s="1" t="s">
        <v>113</v>
      </c>
      <c r="I8" s="16">
        <v>0</v>
      </c>
      <c r="J8" s="16"/>
      <c r="K8" s="16">
        <v>177175</v>
      </c>
      <c r="L8" s="16"/>
      <c r="M8" s="16">
        <v>0</v>
      </c>
      <c r="N8" s="16"/>
      <c r="O8" s="16">
        <v>0</v>
      </c>
      <c r="P8" s="16"/>
      <c r="Q8" s="16">
        <v>177175</v>
      </c>
      <c r="S8" s="5">
        <v>0</v>
      </c>
    </row>
    <row r="9" spans="1:19" x14ac:dyDescent="0.45">
      <c r="A9" s="1" t="s">
        <v>114</v>
      </c>
      <c r="C9" s="1" t="s">
        <v>115</v>
      </c>
      <c r="E9" s="1" t="s">
        <v>116</v>
      </c>
      <c r="G9" s="1" t="s">
        <v>117</v>
      </c>
      <c r="I9" s="16">
        <v>0</v>
      </c>
      <c r="J9" s="16"/>
      <c r="K9" s="16">
        <v>188986</v>
      </c>
      <c r="L9" s="16"/>
      <c r="M9" s="16">
        <v>0</v>
      </c>
      <c r="N9" s="16"/>
      <c r="O9" s="16">
        <v>0</v>
      </c>
      <c r="P9" s="16"/>
      <c r="Q9" s="16">
        <v>188986</v>
      </c>
      <c r="S9" s="5">
        <v>0</v>
      </c>
    </row>
    <row r="10" spans="1:19" x14ac:dyDescent="0.45">
      <c r="A10" s="1" t="s">
        <v>118</v>
      </c>
      <c r="C10" s="1" t="s">
        <v>119</v>
      </c>
      <c r="E10" s="1" t="s">
        <v>116</v>
      </c>
      <c r="G10" s="1" t="s">
        <v>113</v>
      </c>
      <c r="I10" s="16">
        <v>0</v>
      </c>
      <c r="J10" s="16"/>
      <c r="K10" s="16">
        <v>132097533400</v>
      </c>
      <c r="L10" s="16"/>
      <c r="M10" s="16">
        <v>553008876710</v>
      </c>
      <c r="N10" s="16"/>
      <c r="O10" s="16">
        <v>236594698776</v>
      </c>
      <c r="P10" s="16"/>
      <c r="Q10" s="16">
        <v>448511711334</v>
      </c>
      <c r="S10" s="5">
        <v>7.0000000000000001E-3</v>
      </c>
    </row>
    <row r="11" spans="1:19" x14ac:dyDescent="0.45">
      <c r="A11" s="1" t="s">
        <v>118</v>
      </c>
      <c r="C11" s="1" t="s">
        <v>120</v>
      </c>
      <c r="E11" s="1" t="s">
        <v>112</v>
      </c>
      <c r="G11" s="1" t="s">
        <v>113</v>
      </c>
      <c r="I11" s="16">
        <v>0</v>
      </c>
      <c r="J11" s="16"/>
      <c r="K11" s="16">
        <v>97405614065</v>
      </c>
      <c r="L11" s="16"/>
      <c r="M11" s="16">
        <v>178014249940</v>
      </c>
      <c r="N11" s="16"/>
      <c r="O11" s="16">
        <v>97405000000</v>
      </c>
      <c r="P11" s="16"/>
      <c r="Q11" s="16">
        <v>178014864005</v>
      </c>
      <c r="S11" s="5">
        <v>2.8E-3</v>
      </c>
    </row>
    <row r="12" spans="1:19" x14ac:dyDescent="0.45">
      <c r="A12" s="1" t="s">
        <v>121</v>
      </c>
      <c r="C12" s="1" t="s">
        <v>122</v>
      </c>
      <c r="E12" s="1" t="s">
        <v>112</v>
      </c>
      <c r="G12" s="1" t="s">
        <v>113</v>
      </c>
      <c r="I12" s="16">
        <v>0</v>
      </c>
      <c r="J12" s="16"/>
      <c r="K12" s="16">
        <v>937086</v>
      </c>
      <c r="L12" s="16"/>
      <c r="M12" s="16">
        <v>6229045337</v>
      </c>
      <c r="N12" s="16"/>
      <c r="O12" s="16">
        <v>6229500000</v>
      </c>
      <c r="P12" s="16"/>
      <c r="Q12" s="16">
        <v>482423</v>
      </c>
      <c r="S12" s="5">
        <v>0</v>
      </c>
    </row>
    <row r="13" spans="1:19" x14ac:dyDescent="0.45">
      <c r="A13" s="1" t="s">
        <v>123</v>
      </c>
      <c r="C13" s="1" t="s">
        <v>124</v>
      </c>
      <c r="E13" s="1" t="s">
        <v>112</v>
      </c>
      <c r="G13" s="1" t="s">
        <v>113</v>
      </c>
      <c r="I13" s="16">
        <v>0</v>
      </c>
      <c r="J13" s="16"/>
      <c r="K13" s="16">
        <v>115159</v>
      </c>
      <c r="L13" s="16"/>
      <c r="M13" s="16">
        <v>457</v>
      </c>
      <c r="N13" s="16"/>
      <c r="O13" s="16">
        <v>0</v>
      </c>
      <c r="P13" s="16"/>
      <c r="Q13" s="16">
        <v>115616</v>
      </c>
      <c r="S13" s="5">
        <v>0</v>
      </c>
    </row>
    <row r="14" spans="1:19" x14ac:dyDescent="0.45">
      <c r="A14" s="1" t="s">
        <v>125</v>
      </c>
      <c r="C14" s="1" t="s">
        <v>126</v>
      </c>
      <c r="E14" s="1" t="s">
        <v>112</v>
      </c>
      <c r="G14" s="1" t="s">
        <v>113</v>
      </c>
      <c r="I14" s="16">
        <v>0</v>
      </c>
      <c r="J14" s="16"/>
      <c r="K14" s="16">
        <v>34875</v>
      </c>
      <c r="L14" s="16"/>
      <c r="M14" s="16">
        <v>0</v>
      </c>
      <c r="N14" s="16"/>
      <c r="O14" s="16">
        <v>0</v>
      </c>
      <c r="P14" s="16"/>
      <c r="Q14" s="16">
        <v>34875</v>
      </c>
      <c r="S14" s="5">
        <v>0</v>
      </c>
    </row>
    <row r="15" spans="1:19" x14ac:dyDescent="0.45">
      <c r="A15" s="1" t="s">
        <v>127</v>
      </c>
      <c r="C15" s="1" t="s">
        <v>128</v>
      </c>
      <c r="E15" s="1" t="s">
        <v>112</v>
      </c>
      <c r="G15" s="1" t="s">
        <v>129</v>
      </c>
      <c r="I15" s="16">
        <v>0</v>
      </c>
      <c r="J15" s="16"/>
      <c r="K15" s="16">
        <v>220975</v>
      </c>
      <c r="L15" s="16"/>
      <c r="M15" s="16">
        <v>12871232876</v>
      </c>
      <c r="N15" s="16"/>
      <c r="O15" s="16">
        <v>12871250000</v>
      </c>
      <c r="P15" s="16"/>
      <c r="Q15" s="16">
        <v>203851</v>
      </c>
      <c r="S15" s="5">
        <v>0</v>
      </c>
    </row>
    <row r="16" spans="1:19" x14ac:dyDescent="0.45">
      <c r="A16" s="1" t="s">
        <v>130</v>
      </c>
      <c r="C16" s="1" t="s">
        <v>131</v>
      </c>
      <c r="E16" s="1" t="s">
        <v>112</v>
      </c>
      <c r="G16" s="1" t="s">
        <v>132</v>
      </c>
      <c r="I16" s="16">
        <v>0</v>
      </c>
      <c r="J16" s="16"/>
      <c r="K16" s="16">
        <v>411368</v>
      </c>
      <c r="L16" s="16"/>
      <c r="M16" s="16">
        <v>0</v>
      </c>
      <c r="N16" s="16"/>
      <c r="O16" s="16">
        <v>0</v>
      </c>
      <c r="P16" s="16"/>
      <c r="Q16" s="16">
        <v>411368</v>
      </c>
      <c r="S16" s="5">
        <v>0</v>
      </c>
    </row>
    <row r="17" spans="1:19" x14ac:dyDescent="0.45">
      <c r="A17" s="1" t="s">
        <v>133</v>
      </c>
      <c r="C17" s="1" t="s">
        <v>134</v>
      </c>
      <c r="E17" s="1" t="s">
        <v>112</v>
      </c>
      <c r="G17" s="1" t="s">
        <v>135</v>
      </c>
      <c r="I17" s="16">
        <v>0</v>
      </c>
      <c r="J17" s="16"/>
      <c r="K17" s="16">
        <v>1057754</v>
      </c>
      <c r="L17" s="16"/>
      <c r="M17" s="16">
        <v>4182</v>
      </c>
      <c r="N17" s="16"/>
      <c r="O17" s="16">
        <v>0</v>
      </c>
      <c r="P17" s="16"/>
      <c r="Q17" s="16">
        <v>1061936</v>
      </c>
      <c r="S17" s="5">
        <v>0</v>
      </c>
    </row>
    <row r="18" spans="1:19" x14ac:dyDescent="0.45">
      <c r="A18" s="1" t="s">
        <v>136</v>
      </c>
      <c r="C18" s="1" t="s">
        <v>137</v>
      </c>
      <c r="E18" s="1" t="s">
        <v>112</v>
      </c>
      <c r="G18" s="1" t="s">
        <v>138</v>
      </c>
      <c r="I18" s="16">
        <v>0</v>
      </c>
      <c r="J18" s="16"/>
      <c r="K18" s="16">
        <v>9315</v>
      </c>
      <c r="L18" s="16"/>
      <c r="M18" s="16">
        <v>0</v>
      </c>
      <c r="N18" s="16"/>
      <c r="O18" s="16">
        <v>0</v>
      </c>
      <c r="P18" s="16"/>
      <c r="Q18" s="16">
        <v>9315</v>
      </c>
      <c r="S18" s="5">
        <v>0</v>
      </c>
    </row>
    <row r="19" spans="1:19" x14ac:dyDescent="0.45">
      <c r="A19" s="1" t="s">
        <v>139</v>
      </c>
      <c r="C19" s="1" t="s">
        <v>140</v>
      </c>
      <c r="E19" s="1" t="s">
        <v>141</v>
      </c>
      <c r="G19" s="1" t="s">
        <v>142</v>
      </c>
      <c r="I19" s="16">
        <v>21.5</v>
      </c>
      <c r="J19" s="16"/>
      <c r="K19" s="16">
        <v>1170000000000</v>
      </c>
      <c r="L19" s="16"/>
      <c r="M19" s="16">
        <v>0</v>
      </c>
      <c r="N19" s="16"/>
      <c r="O19" s="16">
        <v>0</v>
      </c>
      <c r="P19" s="16"/>
      <c r="Q19" s="16">
        <v>1170000000000</v>
      </c>
      <c r="S19" s="5">
        <v>1.8100000000000002E-2</v>
      </c>
    </row>
    <row r="20" spans="1:19" x14ac:dyDescent="0.45">
      <c r="A20" s="1" t="s">
        <v>139</v>
      </c>
      <c r="C20" s="1" t="s">
        <v>143</v>
      </c>
      <c r="E20" s="1" t="s">
        <v>141</v>
      </c>
      <c r="G20" s="1" t="s">
        <v>144</v>
      </c>
      <c r="I20" s="16">
        <v>21.5</v>
      </c>
      <c r="J20" s="16"/>
      <c r="K20" s="16">
        <v>1500000000000</v>
      </c>
      <c r="L20" s="16"/>
      <c r="M20" s="16">
        <v>0</v>
      </c>
      <c r="N20" s="16"/>
      <c r="O20" s="16">
        <v>0</v>
      </c>
      <c r="P20" s="16"/>
      <c r="Q20" s="16">
        <v>1500000000000</v>
      </c>
      <c r="S20" s="5">
        <v>2.3300000000000001E-2</v>
      </c>
    </row>
    <row r="21" spans="1:19" x14ac:dyDescent="0.45">
      <c r="A21" s="1" t="s">
        <v>145</v>
      </c>
      <c r="C21" s="1" t="s">
        <v>146</v>
      </c>
      <c r="E21" s="1" t="s">
        <v>112</v>
      </c>
      <c r="G21" s="1" t="s">
        <v>147</v>
      </c>
      <c r="I21" s="16">
        <v>0</v>
      </c>
      <c r="J21" s="16"/>
      <c r="K21" s="16">
        <v>467708</v>
      </c>
      <c r="L21" s="16"/>
      <c r="M21" s="16">
        <v>0</v>
      </c>
      <c r="N21" s="16"/>
      <c r="O21" s="16">
        <v>0</v>
      </c>
      <c r="P21" s="16"/>
      <c r="Q21" s="16">
        <v>467708</v>
      </c>
      <c r="S21" s="5">
        <v>0</v>
      </c>
    </row>
    <row r="22" spans="1:19" x14ac:dyDescent="0.45">
      <c r="A22" s="1" t="s">
        <v>148</v>
      </c>
      <c r="C22" s="1" t="s">
        <v>149</v>
      </c>
      <c r="E22" s="1" t="s">
        <v>112</v>
      </c>
      <c r="G22" s="1" t="s">
        <v>150</v>
      </c>
      <c r="I22" s="16">
        <v>0</v>
      </c>
      <c r="J22" s="16"/>
      <c r="K22" s="16">
        <v>78086243647</v>
      </c>
      <c r="L22" s="16"/>
      <c r="M22" s="16">
        <v>235731007372</v>
      </c>
      <c r="N22" s="16"/>
      <c r="O22" s="16">
        <v>313815507550</v>
      </c>
      <c r="P22" s="16"/>
      <c r="Q22" s="16">
        <v>1743469</v>
      </c>
      <c r="S22" s="5">
        <v>0</v>
      </c>
    </row>
    <row r="23" spans="1:19" x14ac:dyDescent="0.45">
      <c r="A23" s="1" t="s">
        <v>151</v>
      </c>
      <c r="C23" s="1" t="s">
        <v>152</v>
      </c>
      <c r="E23" s="1" t="s">
        <v>112</v>
      </c>
      <c r="G23" s="1" t="s">
        <v>153</v>
      </c>
      <c r="I23" s="16">
        <v>0</v>
      </c>
      <c r="J23" s="16"/>
      <c r="K23" s="16">
        <v>730000</v>
      </c>
      <c r="L23" s="16"/>
      <c r="M23" s="16">
        <v>0</v>
      </c>
      <c r="N23" s="16"/>
      <c r="O23" s="16">
        <v>0</v>
      </c>
      <c r="P23" s="16"/>
      <c r="Q23" s="16">
        <v>730000</v>
      </c>
      <c r="S23" s="5">
        <v>0</v>
      </c>
    </row>
    <row r="24" spans="1:19" x14ac:dyDescent="0.45">
      <c r="A24" s="1" t="s">
        <v>154</v>
      </c>
      <c r="C24" s="1" t="s">
        <v>155</v>
      </c>
      <c r="E24" s="1" t="s">
        <v>141</v>
      </c>
      <c r="G24" s="1" t="s">
        <v>156</v>
      </c>
      <c r="I24" s="16">
        <v>20</v>
      </c>
      <c r="J24" s="16"/>
      <c r="K24" s="16">
        <v>2165000000000</v>
      </c>
      <c r="L24" s="16"/>
      <c r="M24" s="16">
        <v>0</v>
      </c>
      <c r="N24" s="16"/>
      <c r="O24" s="16">
        <v>0</v>
      </c>
      <c r="P24" s="16"/>
      <c r="Q24" s="16">
        <v>2165000000000</v>
      </c>
      <c r="S24" s="5">
        <v>3.3599999999999998E-2</v>
      </c>
    </row>
    <row r="25" spans="1:19" x14ac:dyDescent="0.45">
      <c r="A25" s="1" t="s">
        <v>157</v>
      </c>
      <c r="C25" s="1" t="s">
        <v>158</v>
      </c>
      <c r="E25" s="1" t="s">
        <v>141</v>
      </c>
      <c r="G25" s="1" t="s">
        <v>156</v>
      </c>
      <c r="I25" s="16">
        <v>20</v>
      </c>
      <c r="J25" s="16"/>
      <c r="K25" s="16">
        <v>2165000000000</v>
      </c>
      <c r="L25" s="16"/>
      <c r="M25" s="16">
        <v>0</v>
      </c>
      <c r="N25" s="16"/>
      <c r="O25" s="16">
        <v>0</v>
      </c>
      <c r="P25" s="16"/>
      <c r="Q25" s="16">
        <v>2165000000000</v>
      </c>
      <c r="S25" s="5">
        <v>3.3599999999999998E-2</v>
      </c>
    </row>
    <row r="26" spans="1:19" x14ac:dyDescent="0.45">
      <c r="A26" s="1" t="s">
        <v>159</v>
      </c>
      <c r="C26" s="1" t="s">
        <v>160</v>
      </c>
      <c r="E26" s="1" t="s">
        <v>141</v>
      </c>
      <c r="G26" s="1" t="s">
        <v>161</v>
      </c>
      <c r="I26" s="16">
        <v>21.5</v>
      </c>
      <c r="J26" s="16"/>
      <c r="K26" s="16">
        <v>300000000000</v>
      </c>
      <c r="L26" s="16"/>
      <c r="M26" s="16">
        <v>0</v>
      </c>
      <c r="N26" s="16"/>
      <c r="O26" s="16">
        <v>0</v>
      </c>
      <c r="P26" s="16"/>
      <c r="Q26" s="16">
        <v>300000000000</v>
      </c>
      <c r="S26" s="5">
        <v>4.7000000000000002E-3</v>
      </c>
    </row>
    <row r="27" spans="1:19" x14ac:dyDescent="0.45">
      <c r="A27" s="1" t="s">
        <v>162</v>
      </c>
      <c r="C27" s="1" t="s">
        <v>163</v>
      </c>
      <c r="E27" s="1" t="s">
        <v>141</v>
      </c>
      <c r="G27" s="1" t="s">
        <v>164</v>
      </c>
      <c r="I27" s="16">
        <v>24.5</v>
      </c>
      <c r="J27" s="16"/>
      <c r="K27" s="16">
        <v>320000000000</v>
      </c>
      <c r="L27" s="16"/>
      <c r="M27" s="16">
        <v>0</v>
      </c>
      <c r="N27" s="16"/>
      <c r="O27" s="16">
        <v>0</v>
      </c>
      <c r="P27" s="16"/>
      <c r="Q27" s="16">
        <v>320000000000</v>
      </c>
      <c r="S27" s="5">
        <v>5.0000000000000001E-3</v>
      </c>
    </row>
    <row r="28" spans="1:19" x14ac:dyDescent="0.45">
      <c r="A28" s="1" t="s">
        <v>165</v>
      </c>
      <c r="C28" s="1" t="s">
        <v>166</v>
      </c>
      <c r="E28" s="1" t="s">
        <v>141</v>
      </c>
      <c r="G28" s="1" t="s">
        <v>167</v>
      </c>
      <c r="I28" s="16">
        <v>26</v>
      </c>
      <c r="J28" s="16"/>
      <c r="K28" s="16">
        <v>600000000000</v>
      </c>
      <c r="L28" s="16"/>
      <c r="M28" s="16">
        <v>0</v>
      </c>
      <c r="N28" s="16"/>
      <c r="O28" s="16">
        <v>0</v>
      </c>
      <c r="P28" s="16"/>
      <c r="Q28" s="16">
        <v>600000000000</v>
      </c>
      <c r="S28" s="5">
        <v>9.2999999999999992E-3</v>
      </c>
    </row>
    <row r="29" spans="1:19" ht="19.5" thickBot="1" x14ac:dyDescent="0.5">
      <c r="I29" s="16"/>
      <c r="J29" s="16"/>
      <c r="K29" s="18">
        <f>SUM(K8:K28)</f>
        <v>8527593741513</v>
      </c>
      <c r="L29" s="16"/>
      <c r="M29" s="18">
        <f>SUM(M8:M28)</f>
        <v>985854416874</v>
      </c>
      <c r="N29" s="16"/>
      <c r="O29" s="18">
        <f>SUM(O8:O28)</f>
        <v>666915956326</v>
      </c>
      <c r="P29" s="16"/>
      <c r="Q29" s="18">
        <f>SUM(Q8:Q28)</f>
        <v>8846532202061</v>
      </c>
      <c r="S29" s="17">
        <f>SUM(S8:S28)</f>
        <v>0.13739999999999999</v>
      </c>
    </row>
    <row r="30" spans="1:19" ht="19.5" thickTop="1" x14ac:dyDescent="0.45">
      <c r="I30" s="16"/>
      <c r="J30" s="16"/>
      <c r="K30" s="16"/>
      <c r="L30" s="16"/>
      <c r="M30" s="16"/>
      <c r="N30" s="16"/>
      <c r="O30" s="16"/>
      <c r="P30" s="16"/>
      <c r="Q30" s="16"/>
    </row>
    <row r="31" spans="1:19" x14ac:dyDescent="0.45">
      <c r="I31" s="16"/>
      <c r="J31" s="16"/>
      <c r="K31" s="16"/>
      <c r="L31" s="16"/>
      <c r="M31" s="16"/>
      <c r="N31" s="16"/>
      <c r="O31" s="16"/>
      <c r="P31" s="16"/>
      <c r="Q31" s="16"/>
    </row>
    <row r="32" spans="1:19" x14ac:dyDescent="0.45">
      <c r="I32" s="16"/>
      <c r="J32" s="16"/>
      <c r="K32" s="16"/>
      <c r="L32" s="16"/>
      <c r="M32" s="16"/>
      <c r="N32" s="16"/>
      <c r="O32" s="16"/>
      <c r="P32" s="16"/>
      <c r="Q32" s="16"/>
    </row>
    <row r="33" spans="9:17" x14ac:dyDescent="0.45">
      <c r="I33" s="16"/>
      <c r="J33" s="16"/>
      <c r="K33" s="16"/>
      <c r="L33" s="16"/>
      <c r="M33" s="16"/>
      <c r="N33" s="16"/>
      <c r="O33" s="16"/>
      <c r="P33" s="16"/>
      <c r="Q33" s="16"/>
    </row>
    <row r="34" spans="9:17" x14ac:dyDescent="0.45">
      <c r="I34" s="16"/>
      <c r="J34" s="16"/>
      <c r="K34" s="16"/>
      <c r="L34" s="16"/>
      <c r="M34" s="16"/>
      <c r="N34" s="16"/>
      <c r="O34" s="16"/>
      <c r="P34" s="16"/>
      <c r="Q34" s="16"/>
    </row>
    <row r="35" spans="9:17" x14ac:dyDescent="0.45">
      <c r="I35" s="16"/>
      <c r="J35" s="16"/>
      <c r="K35" s="16"/>
      <c r="L35" s="16"/>
      <c r="M35" s="16"/>
      <c r="N35" s="16"/>
      <c r="O35" s="16"/>
      <c r="P35" s="16"/>
      <c r="Q35" s="16"/>
    </row>
    <row r="36" spans="9:17" x14ac:dyDescent="0.45">
      <c r="I36" s="16"/>
      <c r="J36" s="16"/>
      <c r="K36" s="16"/>
      <c r="L36" s="16"/>
      <c r="M36" s="16"/>
      <c r="N36" s="16"/>
      <c r="O36" s="16"/>
      <c r="P36" s="16"/>
      <c r="Q36" s="16"/>
    </row>
    <row r="37" spans="9:17" x14ac:dyDescent="0.45">
      <c r="I37" s="16"/>
      <c r="J37" s="16"/>
      <c r="K37" s="16"/>
      <c r="L37" s="16"/>
      <c r="M37" s="16"/>
      <c r="N37" s="16"/>
      <c r="O37" s="16"/>
      <c r="P37" s="16"/>
      <c r="Q37" s="16"/>
    </row>
    <row r="38" spans="9:17" x14ac:dyDescent="0.45">
      <c r="I38" s="16"/>
      <c r="J38" s="16"/>
      <c r="K38" s="16"/>
      <c r="L38" s="16"/>
      <c r="M38" s="16"/>
      <c r="N38" s="16"/>
      <c r="O38" s="16"/>
      <c r="P38" s="16"/>
      <c r="Q38" s="16"/>
    </row>
    <row r="39" spans="9:17" x14ac:dyDescent="0.45">
      <c r="I39" s="16"/>
      <c r="J39" s="16"/>
      <c r="K39" s="16"/>
      <c r="L39" s="16"/>
      <c r="M39" s="16"/>
      <c r="N39" s="16"/>
      <c r="O39" s="16"/>
      <c r="P39" s="16"/>
      <c r="Q39" s="16"/>
    </row>
    <row r="40" spans="9:17" x14ac:dyDescent="0.45">
      <c r="I40" s="16"/>
      <c r="J40" s="16"/>
      <c r="K40" s="16"/>
      <c r="L40" s="16"/>
      <c r="M40" s="16"/>
      <c r="N40" s="16"/>
      <c r="O40" s="16"/>
      <c r="P40" s="16"/>
      <c r="Q40" s="16"/>
    </row>
    <row r="41" spans="9:17" x14ac:dyDescent="0.45">
      <c r="I41" s="16"/>
      <c r="J41" s="16"/>
      <c r="K41" s="16"/>
      <c r="L41" s="16"/>
      <c r="M41" s="16"/>
      <c r="N41" s="16"/>
      <c r="O41" s="16"/>
      <c r="P41" s="16"/>
      <c r="Q41" s="16"/>
    </row>
    <row r="42" spans="9:17" x14ac:dyDescent="0.45">
      <c r="I42" s="16"/>
      <c r="J42" s="16"/>
      <c r="K42" s="16"/>
      <c r="L42" s="16"/>
      <c r="M42" s="16"/>
      <c r="N42" s="16"/>
      <c r="O42" s="16"/>
      <c r="P42" s="16"/>
      <c r="Q42" s="16"/>
    </row>
    <row r="43" spans="9:17" x14ac:dyDescent="0.45">
      <c r="I43" s="16"/>
      <c r="J43" s="16"/>
      <c r="K43" s="16"/>
      <c r="L43" s="16"/>
      <c r="M43" s="16"/>
      <c r="N43" s="16"/>
      <c r="O43" s="16"/>
      <c r="P43" s="16"/>
      <c r="Q43" s="16"/>
    </row>
    <row r="44" spans="9:17" x14ac:dyDescent="0.45">
      <c r="I44" s="16"/>
      <c r="J44" s="16"/>
      <c r="K44" s="16"/>
      <c r="L44" s="16"/>
      <c r="M44" s="16"/>
      <c r="N44" s="16"/>
      <c r="O44" s="16"/>
      <c r="P44" s="16"/>
      <c r="Q44" s="16"/>
    </row>
    <row r="45" spans="9:17" x14ac:dyDescent="0.45">
      <c r="I45" s="16"/>
      <c r="J45" s="16"/>
      <c r="K45" s="16"/>
      <c r="L45" s="16"/>
      <c r="M45" s="16"/>
      <c r="N45" s="16"/>
      <c r="O45" s="16"/>
      <c r="P45" s="16"/>
      <c r="Q45" s="16"/>
    </row>
    <row r="46" spans="9:17" x14ac:dyDescent="0.45">
      <c r="I46" s="16"/>
      <c r="J46" s="16"/>
      <c r="K46" s="16"/>
      <c r="L46" s="16"/>
      <c r="M46" s="16"/>
      <c r="N46" s="16"/>
      <c r="O46" s="16"/>
      <c r="P46" s="16"/>
      <c r="Q46" s="16"/>
    </row>
    <row r="47" spans="9:17" x14ac:dyDescent="0.45">
      <c r="I47" s="16"/>
      <c r="J47" s="16"/>
      <c r="K47" s="16"/>
      <c r="L47" s="16"/>
      <c r="M47" s="16"/>
      <c r="N47" s="16"/>
      <c r="O47" s="16"/>
      <c r="P47" s="16"/>
      <c r="Q47" s="16"/>
    </row>
    <row r="48" spans="9:17" x14ac:dyDescent="0.45">
      <c r="I48" s="16"/>
      <c r="J48" s="16"/>
      <c r="K48" s="16"/>
      <c r="L48" s="16"/>
      <c r="M48" s="16"/>
      <c r="N48" s="16"/>
      <c r="O48" s="16"/>
      <c r="P48" s="16"/>
      <c r="Q48" s="16"/>
    </row>
    <row r="49" spans="9:17" x14ac:dyDescent="0.45">
      <c r="I49" s="16"/>
      <c r="J49" s="16"/>
      <c r="K49" s="16"/>
      <c r="L49" s="16"/>
      <c r="M49" s="16"/>
      <c r="N49" s="16"/>
      <c r="O49" s="16"/>
      <c r="P49" s="16"/>
      <c r="Q49" s="16"/>
    </row>
    <row r="50" spans="9:17" x14ac:dyDescent="0.45">
      <c r="I50" s="16"/>
      <c r="J50" s="16"/>
      <c r="K50" s="16"/>
      <c r="L50" s="16"/>
      <c r="M50" s="16"/>
      <c r="N50" s="16"/>
      <c r="O50" s="16"/>
      <c r="P50" s="16"/>
      <c r="Q50" s="16"/>
    </row>
    <row r="51" spans="9:17" x14ac:dyDescent="0.45">
      <c r="I51" s="16"/>
      <c r="J51" s="16"/>
      <c r="K51" s="16"/>
      <c r="L51" s="16"/>
      <c r="M51" s="16"/>
      <c r="N51" s="16"/>
      <c r="O51" s="16"/>
      <c r="P51" s="16"/>
      <c r="Q51" s="16"/>
    </row>
    <row r="52" spans="9:17" x14ac:dyDescent="0.45">
      <c r="I52" s="16"/>
      <c r="J52" s="16"/>
      <c r="K52" s="16"/>
      <c r="L52" s="16"/>
      <c r="M52" s="16"/>
      <c r="N52" s="16"/>
      <c r="O52" s="16"/>
      <c r="P52" s="16"/>
      <c r="Q52" s="16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1"/>
  <sheetViews>
    <sheetView rightToLeft="1" view="pageBreakPreview" zoomScale="115" zoomScaleNormal="100" zoomScaleSheetLayoutView="115" workbookViewId="0">
      <selection activeCell="G15" sqref="G15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9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s="27" customFormat="1" ht="25.5" x14ac:dyDescent="0.55000000000000004">
      <c r="A6" s="26" t="s">
        <v>169</v>
      </c>
      <c r="B6" s="26" t="s">
        <v>169</v>
      </c>
      <c r="C6" s="26" t="s">
        <v>169</v>
      </c>
      <c r="D6" s="26" t="s">
        <v>169</v>
      </c>
      <c r="E6" s="26" t="s">
        <v>169</v>
      </c>
      <c r="G6" s="26" t="s">
        <v>170</v>
      </c>
      <c r="H6" s="26" t="s">
        <v>170</v>
      </c>
      <c r="I6" s="26" t="s">
        <v>170</v>
      </c>
      <c r="J6" s="26" t="s">
        <v>170</v>
      </c>
      <c r="K6" s="26" t="s">
        <v>170</v>
      </c>
      <c r="M6" s="26" t="s">
        <v>171</v>
      </c>
      <c r="N6" s="26" t="s">
        <v>171</v>
      </c>
      <c r="O6" s="26" t="s">
        <v>171</v>
      </c>
      <c r="P6" s="26" t="s">
        <v>171</v>
      </c>
      <c r="Q6" s="26" t="s">
        <v>171</v>
      </c>
    </row>
    <row r="7" spans="1:17" s="27" customFormat="1" ht="25.5" x14ac:dyDescent="0.55000000000000004">
      <c r="A7" s="26" t="s">
        <v>172</v>
      </c>
      <c r="C7" s="26" t="s">
        <v>34</v>
      </c>
      <c r="E7" s="28" t="s">
        <v>35</v>
      </c>
      <c r="G7" s="26" t="s">
        <v>173</v>
      </c>
      <c r="I7" s="26" t="s">
        <v>174</v>
      </c>
      <c r="K7" s="26" t="s">
        <v>175</v>
      </c>
      <c r="M7" s="26" t="s">
        <v>173</v>
      </c>
      <c r="O7" s="26" t="s">
        <v>174</v>
      </c>
      <c r="Q7" s="26" t="s">
        <v>175</v>
      </c>
    </row>
    <row r="8" spans="1:17" x14ac:dyDescent="0.45">
      <c r="A8" s="1" t="s">
        <v>43</v>
      </c>
      <c r="C8" s="1" t="s">
        <v>44</v>
      </c>
      <c r="E8" s="16">
        <v>18</v>
      </c>
      <c r="F8" s="16"/>
      <c r="G8" s="16">
        <v>573646309</v>
      </c>
      <c r="H8" s="16"/>
      <c r="I8" s="16">
        <v>0</v>
      </c>
      <c r="J8" s="16"/>
      <c r="K8" s="16">
        <v>573646309</v>
      </c>
      <c r="L8" s="16"/>
      <c r="M8" s="16">
        <v>2185402607</v>
      </c>
      <c r="N8" s="16"/>
      <c r="O8" s="16">
        <v>0</v>
      </c>
      <c r="P8" s="16"/>
      <c r="Q8" s="16">
        <v>2185402607</v>
      </c>
    </row>
    <row r="9" spans="1:17" x14ac:dyDescent="0.45">
      <c r="A9" s="1" t="s">
        <v>87</v>
      </c>
      <c r="C9" s="1" t="s">
        <v>88</v>
      </c>
      <c r="E9" s="16">
        <v>18</v>
      </c>
      <c r="F9" s="16"/>
      <c r="G9" s="16">
        <v>44457343902</v>
      </c>
      <c r="H9" s="16"/>
      <c r="I9" s="16">
        <v>0</v>
      </c>
      <c r="J9" s="16"/>
      <c r="K9" s="16">
        <v>44457343902</v>
      </c>
      <c r="L9" s="16"/>
      <c r="M9" s="16">
        <v>135981345956</v>
      </c>
      <c r="N9" s="16"/>
      <c r="O9" s="16">
        <v>0</v>
      </c>
      <c r="P9" s="16"/>
      <c r="Q9" s="16">
        <v>135981345956</v>
      </c>
    </row>
    <row r="10" spans="1:17" x14ac:dyDescent="0.45">
      <c r="A10" s="1" t="s">
        <v>63</v>
      </c>
      <c r="C10" s="1" t="s">
        <v>64</v>
      </c>
      <c r="E10" s="16">
        <v>18</v>
      </c>
      <c r="F10" s="16"/>
      <c r="G10" s="16">
        <v>15449656135</v>
      </c>
      <c r="H10" s="16"/>
      <c r="I10" s="16">
        <v>0</v>
      </c>
      <c r="J10" s="16"/>
      <c r="K10" s="16">
        <v>15449656135</v>
      </c>
      <c r="L10" s="16"/>
      <c r="M10" s="16">
        <v>59269359397</v>
      </c>
      <c r="N10" s="16"/>
      <c r="O10" s="16">
        <v>0</v>
      </c>
      <c r="P10" s="16"/>
      <c r="Q10" s="16">
        <v>59269359397</v>
      </c>
    </row>
    <row r="11" spans="1:17" x14ac:dyDescent="0.45">
      <c r="A11" s="1" t="s">
        <v>83</v>
      </c>
      <c r="C11" s="1" t="s">
        <v>84</v>
      </c>
      <c r="E11" s="16">
        <v>18</v>
      </c>
      <c r="F11" s="16"/>
      <c r="G11" s="16">
        <v>7777359246</v>
      </c>
      <c r="H11" s="16"/>
      <c r="I11" s="16">
        <v>0</v>
      </c>
      <c r="J11" s="16"/>
      <c r="K11" s="16">
        <v>7777359246</v>
      </c>
      <c r="L11" s="16"/>
      <c r="M11" s="16">
        <v>39652290440</v>
      </c>
      <c r="N11" s="16"/>
      <c r="O11" s="16">
        <v>0</v>
      </c>
      <c r="P11" s="16"/>
      <c r="Q11" s="16">
        <v>39652290440</v>
      </c>
    </row>
    <row r="12" spans="1:17" x14ac:dyDescent="0.45">
      <c r="A12" s="1" t="s">
        <v>73</v>
      </c>
      <c r="C12" s="1" t="s">
        <v>74</v>
      </c>
      <c r="E12" s="16">
        <v>18</v>
      </c>
      <c r="F12" s="16"/>
      <c r="G12" s="16">
        <v>15988548727</v>
      </c>
      <c r="H12" s="16"/>
      <c r="I12" s="16">
        <v>0</v>
      </c>
      <c r="J12" s="16"/>
      <c r="K12" s="16">
        <v>15988548727</v>
      </c>
      <c r="L12" s="16"/>
      <c r="M12" s="16">
        <v>60766630918</v>
      </c>
      <c r="N12" s="16"/>
      <c r="O12" s="16">
        <v>0</v>
      </c>
      <c r="P12" s="16"/>
      <c r="Q12" s="16">
        <v>60766630918</v>
      </c>
    </row>
    <row r="13" spans="1:17" x14ac:dyDescent="0.45">
      <c r="A13" s="1" t="s">
        <v>65</v>
      </c>
      <c r="C13" s="1" t="s">
        <v>66</v>
      </c>
      <c r="E13" s="16">
        <v>18</v>
      </c>
      <c r="F13" s="16"/>
      <c r="G13" s="16">
        <v>38247239549</v>
      </c>
      <c r="H13" s="16"/>
      <c r="I13" s="16">
        <v>0</v>
      </c>
      <c r="J13" s="16"/>
      <c r="K13" s="16">
        <v>38247239549</v>
      </c>
      <c r="L13" s="16"/>
      <c r="M13" s="16">
        <v>147902736144</v>
      </c>
      <c r="N13" s="16"/>
      <c r="O13" s="16">
        <v>0</v>
      </c>
      <c r="P13" s="16"/>
      <c r="Q13" s="16">
        <v>147902736144</v>
      </c>
    </row>
    <row r="14" spans="1:17" x14ac:dyDescent="0.45">
      <c r="A14" s="1" t="s">
        <v>71</v>
      </c>
      <c r="C14" s="1" t="s">
        <v>72</v>
      </c>
      <c r="E14" s="16">
        <v>18</v>
      </c>
      <c r="F14" s="16"/>
      <c r="G14" s="16">
        <v>32831955616</v>
      </c>
      <c r="H14" s="16"/>
      <c r="I14" s="16">
        <v>0</v>
      </c>
      <c r="J14" s="16"/>
      <c r="K14" s="16">
        <v>32831955616</v>
      </c>
      <c r="L14" s="16"/>
      <c r="M14" s="16">
        <v>121546765479</v>
      </c>
      <c r="N14" s="16"/>
      <c r="O14" s="16">
        <v>0</v>
      </c>
      <c r="P14" s="16"/>
      <c r="Q14" s="16">
        <v>121546765479</v>
      </c>
    </row>
    <row r="15" spans="1:17" x14ac:dyDescent="0.45">
      <c r="A15" s="1" t="s">
        <v>55</v>
      </c>
      <c r="C15" s="1" t="s">
        <v>56</v>
      </c>
      <c r="E15" s="16">
        <v>18</v>
      </c>
      <c r="F15" s="16"/>
      <c r="G15" s="16">
        <v>22546923465</v>
      </c>
      <c r="H15" s="16"/>
      <c r="I15" s="16">
        <v>0</v>
      </c>
      <c r="J15" s="16"/>
      <c r="K15" s="16">
        <v>22546923465</v>
      </c>
      <c r="L15" s="16"/>
      <c r="M15" s="16">
        <v>88791165897</v>
      </c>
      <c r="N15" s="16"/>
      <c r="O15" s="16">
        <v>0</v>
      </c>
      <c r="P15" s="16"/>
      <c r="Q15" s="16">
        <v>88791165897</v>
      </c>
    </row>
    <row r="16" spans="1:17" x14ac:dyDescent="0.45">
      <c r="A16" s="1" t="s">
        <v>69</v>
      </c>
      <c r="C16" s="1" t="s">
        <v>70</v>
      </c>
      <c r="E16" s="16">
        <v>18</v>
      </c>
      <c r="F16" s="16"/>
      <c r="G16" s="16">
        <v>21462248507</v>
      </c>
      <c r="H16" s="16"/>
      <c r="I16" s="16">
        <v>0</v>
      </c>
      <c r="J16" s="16"/>
      <c r="K16" s="16">
        <v>21462248507</v>
      </c>
      <c r="L16" s="16"/>
      <c r="M16" s="16">
        <v>78066624127</v>
      </c>
      <c r="N16" s="16"/>
      <c r="O16" s="16">
        <v>0</v>
      </c>
      <c r="P16" s="16"/>
      <c r="Q16" s="16">
        <v>78066624127</v>
      </c>
    </row>
    <row r="17" spans="1:17" x14ac:dyDescent="0.45">
      <c r="A17" s="1" t="s">
        <v>59</v>
      </c>
      <c r="C17" s="1" t="s">
        <v>60</v>
      </c>
      <c r="E17" s="16">
        <v>18</v>
      </c>
      <c r="F17" s="16"/>
      <c r="G17" s="16">
        <v>39675819807</v>
      </c>
      <c r="H17" s="16"/>
      <c r="I17" s="16">
        <v>0</v>
      </c>
      <c r="J17" s="16"/>
      <c r="K17" s="16">
        <v>39675819807</v>
      </c>
      <c r="L17" s="16"/>
      <c r="M17" s="16">
        <v>153712077187</v>
      </c>
      <c r="N17" s="16"/>
      <c r="O17" s="16">
        <v>0</v>
      </c>
      <c r="P17" s="16"/>
      <c r="Q17" s="16">
        <v>153712077187</v>
      </c>
    </row>
    <row r="18" spans="1:17" x14ac:dyDescent="0.45">
      <c r="A18" s="1" t="s">
        <v>67</v>
      </c>
      <c r="C18" s="1" t="s">
        <v>68</v>
      </c>
      <c r="E18" s="16">
        <v>17</v>
      </c>
      <c r="F18" s="16"/>
      <c r="G18" s="16">
        <v>3659195446</v>
      </c>
      <c r="H18" s="16"/>
      <c r="I18" s="16">
        <v>0</v>
      </c>
      <c r="J18" s="16"/>
      <c r="K18" s="16">
        <v>3659195446</v>
      </c>
      <c r="L18" s="16"/>
      <c r="M18" s="16">
        <v>54434444647</v>
      </c>
      <c r="N18" s="16"/>
      <c r="O18" s="16">
        <v>0</v>
      </c>
      <c r="P18" s="16"/>
      <c r="Q18" s="16">
        <v>54434444647</v>
      </c>
    </row>
    <row r="19" spans="1:17" x14ac:dyDescent="0.45">
      <c r="A19" s="1" t="s">
        <v>89</v>
      </c>
      <c r="C19" s="1" t="s">
        <v>90</v>
      </c>
      <c r="E19" s="16">
        <v>18</v>
      </c>
      <c r="F19" s="16"/>
      <c r="G19" s="16">
        <v>29585623049</v>
      </c>
      <c r="H19" s="16"/>
      <c r="I19" s="16">
        <v>0</v>
      </c>
      <c r="J19" s="16"/>
      <c r="K19" s="16">
        <v>29585623049</v>
      </c>
      <c r="L19" s="16"/>
      <c r="M19" s="16">
        <v>117131785122</v>
      </c>
      <c r="N19" s="16"/>
      <c r="O19" s="16">
        <v>0</v>
      </c>
      <c r="P19" s="16"/>
      <c r="Q19" s="16">
        <v>117131785122</v>
      </c>
    </row>
    <row r="20" spans="1:17" x14ac:dyDescent="0.45">
      <c r="A20" s="1" t="s">
        <v>57</v>
      </c>
      <c r="C20" s="1" t="s">
        <v>58</v>
      </c>
      <c r="E20" s="16">
        <v>18</v>
      </c>
      <c r="F20" s="16"/>
      <c r="G20" s="16">
        <v>103559587558</v>
      </c>
      <c r="H20" s="16"/>
      <c r="I20" s="16">
        <v>0</v>
      </c>
      <c r="J20" s="16"/>
      <c r="K20" s="16">
        <v>103559587558</v>
      </c>
      <c r="L20" s="16"/>
      <c r="M20" s="16">
        <v>191366116262</v>
      </c>
      <c r="N20" s="16"/>
      <c r="O20" s="16">
        <v>0</v>
      </c>
      <c r="P20" s="16"/>
      <c r="Q20" s="16">
        <v>191366116262</v>
      </c>
    </row>
    <row r="21" spans="1:17" x14ac:dyDescent="0.45">
      <c r="A21" s="1" t="s">
        <v>53</v>
      </c>
      <c r="C21" s="1" t="s">
        <v>54</v>
      </c>
      <c r="E21" s="16">
        <v>18</v>
      </c>
      <c r="F21" s="16"/>
      <c r="G21" s="16">
        <v>92463482854</v>
      </c>
      <c r="H21" s="16"/>
      <c r="I21" s="16">
        <v>0</v>
      </c>
      <c r="J21" s="16"/>
      <c r="K21" s="16">
        <v>92463482854</v>
      </c>
      <c r="L21" s="16"/>
      <c r="M21" s="16">
        <v>721324671967</v>
      </c>
      <c r="N21" s="16"/>
      <c r="O21" s="16">
        <v>0</v>
      </c>
      <c r="P21" s="16"/>
      <c r="Q21" s="16">
        <v>721324671967</v>
      </c>
    </row>
    <row r="22" spans="1:17" x14ac:dyDescent="0.45">
      <c r="A22" s="1" t="s">
        <v>91</v>
      </c>
      <c r="C22" s="1" t="s">
        <v>90</v>
      </c>
      <c r="E22" s="16">
        <v>18</v>
      </c>
      <c r="F22" s="16"/>
      <c r="G22" s="16">
        <v>29673813206</v>
      </c>
      <c r="H22" s="16"/>
      <c r="I22" s="16">
        <v>0</v>
      </c>
      <c r="J22" s="16"/>
      <c r="K22" s="16">
        <v>29673813206</v>
      </c>
      <c r="L22" s="16"/>
      <c r="M22" s="16">
        <v>117454109197</v>
      </c>
      <c r="N22" s="16"/>
      <c r="O22" s="16">
        <v>0</v>
      </c>
      <c r="P22" s="16"/>
      <c r="Q22" s="16">
        <v>117454109197</v>
      </c>
    </row>
    <row r="23" spans="1:17" x14ac:dyDescent="0.45">
      <c r="A23" s="1" t="s">
        <v>41</v>
      </c>
      <c r="C23" s="1" t="s">
        <v>42</v>
      </c>
      <c r="E23" s="16">
        <v>18</v>
      </c>
      <c r="F23" s="16"/>
      <c r="G23" s="16">
        <v>38099681420</v>
      </c>
      <c r="H23" s="16"/>
      <c r="I23" s="16">
        <v>0</v>
      </c>
      <c r="J23" s="16"/>
      <c r="K23" s="16">
        <v>38099681420</v>
      </c>
      <c r="L23" s="16"/>
      <c r="M23" s="16">
        <v>457754592563</v>
      </c>
      <c r="N23" s="16"/>
      <c r="O23" s="16">
        <v>0</v>
      </c>
      <c r="P23" s="16"/>
      <c r="Q23" s="16">
        <v>457754592563</v>
      </c>
    </row>
    <row r="24" spans="1:17" x14ac:dyDescent="0.45">
      <c r="A24" s="1" t="s">
        <v>85</v>
      </c>
      <c r="C24" s="1" t="s">
        <v>86</v>
      </c>
      <c r="E24" s="16">
        <v>18</v>
      </c>
      <c r="F24" s="16"/>
      <c r="G24" s="16">
        <v>14859999456</v>
      </c>
      <c r="H24" s="16"/>
      <c r="I24" s="16">
        <v>0</v>
      </c>
      <c r="J24" s="16"/>
      <c r="K24" s="16">
        <v>14859999456</v>
      </c>
      <c r="L24" s="16"/>
      <c r="M24" s="16">
        <v>65081586473</v>
      </c>
      <c r="N24" s="16"/>
      <c r="O24" s="16">
        <v>0</v>
      </c>
      <c r="P24" s="16"/>
      <c r="Q24" s="16">
        <v>65081586473</v>
      </c>
    </row>
    <row r="25" spans="1:17" x14ac:dyDescent="0.45">
      <c r="A25" s="1" t="s">
        <v>81</v>
      </c>
      <c r="C25" s="1" t="s">
        <v>82</v>
      </c>
      <c r="E25" s="16">
        <v>17</v>
      </c>
      <c r="F25" s="16"/>
      <c r="G25" s="16">
        <v>44465105668</v>
      </c>
      <c r="H25" s="16"/>
      <c r="I25" s="16">
        <v>0</v>
      </c>
      <c r="J25" s="16"/>
      <c r="K25" s="16">
        <v>44465105668</v>
      </c>
      <c r="L25" s="16"/>
      <c r="M25" s="16">
        <v>165075412195</v>
      </c>
      <c r="N25" s="16"/>
      <c r="O25" s="16">
        <v>0</v>
      </c>
      <c r="P25" s="16"/>
      <c r="Q25" s="16">
        <v>165075412195</v>
      </c>
    </row>
    <row r="26" spans="1:17" x14ac:dyDescent="0.45">
      <c r="A26" s="1" t="s">
        <v>79</v>
      </c>
      <c r="C26" s="1" t="s">
        <v>80</v>
      </c>
      <c r="E26" s="16">
        <v>16</v>
      </c>
      <c r="F26" s="16"/>
      <c r="G26" s="16">
        <v>3474427909</v>
      </c>
      <c r="H26" s="16"/>
      <c r="I26" s="16">
        <v>0</v>
      </c>
      <c r="J26" s="16"/>
      <c r="K26" s="16">
        <v>3474427909</v>
      </c>
      <c r="L26" s="16"/>
      <c r="M26" s="16">
        <v>6317176636</v>
      </c>
      <c r="N26" s="16"/>
      <c r="O26" s="16">
        <v>0</v>
      </c>
      <c r="P26" s="16"/>
      <c r="Q26" s="16">
        <v>6317176636</v>
      </c>
    </row>
    <row r="27" spans="1:17" x14ac:dyDescent="0.45">
      <c r="A27" s="1" t="s">
        <v>61</v>
      </c>
      <c r="C27" s="1" t="s">
        <v>62</v>
      </c>
      <c r="E27" s="16">
        <v>18.5</v>
      </c>
      <c r="F27" s="16"/>
      <c r="G27" s="16">
        <v>1468781</v>
      </c>
      <c r="H27" s="16"/>
      <c r="I27" s="16">
        <v>0</v>
      </c>
      <c r="J27" s="16"/>
      <c r="K27" s="16">
        <v>1468781</v>
      </c>
      <c r="L27" s="16"/>
      <c r="M27" s="16">
        <v>6135441</v>
      </c>
      <c r="N27" s="16"/>
      <c r="O27" s="16">
        <v>0</v>
      </c>
      <c r="P27" s="16"/>
      <c r="Q27" s="16">
        <v>6135441</v>
      </c>
    </row>
    <row r="28" spans="1:17" x14ac:dyDescent="0.45">
      <c r="A28" s="1" t="s">
        <v>77</v>
      </c>
      <c r="C28" s="1" t="s">
        <v>78</v>
      </c>
      <c r="E28" s="16">
        <v>18</v>
      </c>
      <c r="F28" s="16"/>
      <c r="G28" s="16">
        <v>59381074</v>
      </c>
      <c r="H28" s="16"/>
      <c r="I28" s="16">
        <v>0</v>
      </c>
      <c r="J28" s="16"/>
      <c r="K28" s="16">
        <v>59381074</v>
      </c>
      <c r="L28" s="16"/>
      <c r="M28" s="16">
        <v>243322727</v>
      </c>
      <c r="N28" s="16"/>
      <c r="O28" s="16">
        <v>0</v>
      </c>
      <c r="P28" s="16"/>
      <c r="Q28" s="16">
        <v>243322727</v>
      </c>
    </row>
    <row r="29" spans="1:17" x14ac:dyDescent="0.45">
      <c r="A29" s="1" t="s">
        <v>75</v>
      </c>
      <c r="C29" s="1" t="s">
        <v>76</v>
      </c>
      <c r="E29" s="16">
        <v>17</v>
      </c>
      <c r="F29" s="16"/>
      <c r="G29" s="16">
        <v>8425054357</v>
      </c>
      <c r="H29" s="16"/>
      <c r="I29" s="16">
        <v>0</v>
      </c>
      <c r="J29" s="16"/>
      <c r="K29" s="16">
        <v>8425054357</v>
      </c>
      <c r="L29" s="16"/>
      <c r="M29" s="16">
        <v>46356348768</v>
      </c>
      <c r="N29" s="16"/>
      <c r="O29" s="16">
        <v>0</v>
      </c>
      <c r="P29" s="16"/>
      <c r="Q29" s="16">
        <v>46356348768</v>
      </c>
    </row>
    <row r="30" spans="1:17" x14ac:dyDescent="0.45">
      <c r="A30" s="1" t="s">
        <v>110</v>
      </c>
      <c r="C30" s="1" t="s">
        <v>176</v>
      </c>
      <c r="E30" s="16">
        <v>0</v>
      </c>
      <c r="F30" s="16"/>
      <c r="G30" s="16">
        <v>0</v>
      </c>
      <c r="H30" s="16"/>
      <c r="I30" s="16">
        <v>0</v>
      </c>
      <c r="J30" s="16"/>
      <c r="K30" s="16">
        <v>0</v>
      </c>
      <c r="L30" s="16"/>
      <c r="M30" s="16">
        <v>2763</v>
      </c>
      <c r="N30" s="16"/>
      <c r="O30" s="16">
        <v>0</v>
      </c>
      <c r="P30" s="16"/>
      <c r="Q30" s="16">
        <v>2763</v>
      </c>
    </row>
    <row r="31" spans="1:17" x14ac:dyDescent="0.45">
      <c r="A31" s="1" t="s">
        <v>118</v>
      </c>
      <c r="C31" s="1" t="s">
        <v>176</v>
      </c>
      <c r="E31" s="16">
        <v>0</v>
      </c>
      <c r="F31" s="16"/>
      <c r="G31" s="16">
        <v>2607</v>
      </c>
      <c r="H31" s="16"/>
      <c r="I31" s="16">
        <v>0</v>
      </c>
      <c r="J31" s="16"/>
      <c r="K31" s="16">
        <v>2607</v>
      </c>
      <c r="L31" s="16"/>
      <c r="M31" s="16">
        <v>487276208</v>
      </c>
      <c r="N31" s="16"/>
      <c r="O31" s="16">
        <v>0</v>
      </c>
      <c r="P31" s="16"/>
      <c r="Q31" s="16">
        <v>487276208</v>
      </c>
    </row>
    <row r="32" spans="1:17" x14ac:dyDescent="0.45">
      <c r="A32" s="1" t="s">
        <v>121</v>
      </c>
      <c r="C32" s="1" t="s">
        <v>176</v>
      </c>
      <c r="E32" s="16">
        <v>0</v>
      </c>
      <c r="F32" s="16"/>
      <c r="G32" s="16">
        <v>4241</v>
      </c>
      <c r="H32" s="16"/>
      <c r="I32" s="16">
        <v>0</v>
      </c>
      <c r="J32" s="16"/>
      <c r="K32" s="16">
        <v>4241</v>
      </c>
      <c r="L32" s="16"/>
      <c r="M32" s="16">
        <v>9196</v>
      </c>
      <c r="N32" s="16"/>
      <c r="O32" s="16">
        <v>0</v>
      </c>
      <c r="P32" s="16"/>
      <c r="Q32" s="16">
        <v>9196</v>
      </c>
    </row>
    <row r="33" spans="1:17" x14ac:dyDescent="0.45">
      <c r="A33" s="1" t="s">
        <v>123</v>
      </c>
      <c r="C33" s="1" t="s">
        <v>176</v>
      </c>
      <c r="E33" s="16">
        <v>0</v>
      </c>
      <c r="F33" s="16"/>
      <c r="G33" s="16">
        <v>457</v>
      </c>
      <c r="H33" s="16"/>
      <c r="I33" s="16">
        <v>0</v>
      </c>
      <c r="J33" s="16"/>
      <c r="K33" s="16">
        <v>457</v>
      </c>
      <c r="L33" s="16"/>
      <c r="M33" s="16">
        <v>5328</v>
      </c>
      <c r="N33" s="16"/>
      <c r="O33" s="16">
        <v>0</v>
      </c>
      <c r="P33" s="16"/>
      <c r="Q33" s="16">
        <v>5328</v>
      </c>
    </row>
    <row r="34" spans="1:17" x14ac:dyDescent="0.45">
      <c r="A34" s="1" t="s">
        <v>127</v>
      </c>
      <c r="C34" s="1" t="s">
        <v>176</v>
      </c>
      <c r="E34" s="16">
        <v>0</v>
      </c>
      <c r="F34" s="16"/>
      <c r="G34" s="16">
        <v>0</v>
      </c>
      <c r="H34" s="16"/>
      <c r="I34" s="16">
        <v>0</v>
      </c>
      <c r="J34" s="16"/>
      <c r="K34" s="16">
        <v>0</v>
      </c>
      <c r="L34" s="16"/>
      <c r="M34" s="16">
        <v>-4233</v>
      </c>
      <c r="N34" s="16"/>
      <c r="O34" s="16">
        <v>0</v>
      </c>
      <c r="P34" s="16"/>
      <c r="Q34" s="16">
        <v>-4233</v>
      </c>
    </row>
    <row r="35" spans="1:17" x14ac:dyDescent="0.45">
      <c r="A35" s="1" t="s">
        <v>130</v>
      </c>
      <c r="C35" s="1" t="s">
        <v>176</v>
      </c>
      <c r="E35" s="16">
        <v>0</v>
      </c>
      <c r="F35" s="16"/>
      <c r="G35" s="16">
        <v>0</v>
      </c>
      <c r="H35" s="16"/>
      <c r="I35" s="16">
        <v>0</v>
      </c>
      <c r="J35" s="16"/>
      <c r="K35" s="16">
        <v>0</v>
      </c>
      <c r="L35" s="16"/>
      <c r="M35" s="16">
        <v>6777</v>
      </c>
      <c r="N35" s="16"/>
      <c r="O35" s="16">
        <v>0</v>
      </c>
      <c r="P35" s="16"/>
      <c r="Q35" s="16">
        <v>6777</v>
      </c>
    </row>
    <row r="36" spans="1:17" x14ac:dyDescent="0.45">
      <c r="A36" s="1" t="s">
        <v>133</v>
      </c>
      <c r="C36" s="1" t="s">
        <v>176</v>
      </c>
      <c r="E36" s="16">
        <v>0</v>
      </c>
      <c r="F36" s="16"/>
      <c r="G36" s="16">
        <v>4182</v>
      </c>
      <c r="H36" s="16"/>
      <c r="I36" s="16">
        <v>0</v>
      </c>
      <c r="J36" s="16"/>
      <c r="K36" s="16">
        <v>4182</v>
      </c>
      <c r="L36" s="16"/>
      <c r="M36" s="16">
        <v>119631</v>
      </c>
      <c r="N36" s="16"/>
      <c r="O36" s="16">
        <v>0</v>
      </c>
      <c r="P36" s="16"/>
      <c r="Q36" s="16">
        <v>119631</v>
      </c>
    </row>
    <row r="37" spans="1:17" x14ac:dyDescent="0.45">
      <c r="A37" s="1" t="s">
        <v>136</v>
      </c>
      <c r="C37" s="1" t="s">
        <v>176</v>
      </c>
      <c r="E37" s="16">
        <v>0</v>
      </c>
      <c r="F37" s="16"/>
      <c r="G37" s="16">
        <v>0</v>
      </c>
      <c r="H37" s="16"/>
      <c r="I37" s="16">
        <v>0</v>
      </c>
      <c r="J37" s="16"/>
      <c r="K37" s="16">
        <v>0</v>
      </c>
      <c r="L37" s="16"/>
      <c r="M37" s="16">
        <v>-60</v>
      </c>
      <c r="N37" s="16"/>
      <c r="O37" s="16">
        <v>0</v>
      </c>
      <c r="P37" s="16"/>
      <c r="Q37" s="16">
        <v>-60</v>
      </c>
    </row>
    <row r="38" spans="1:17" x14ac:dyDescent="0.45">
      <c r="A38" s="1" t="s">
        <v>139</v>
      </c>
      <c r="C38" s="1" t="s">
        <v>176</v>
      </c>
      <c r="E38" s="16">
        <v>21.5</v>
      </c>
      <c r="F38" s="16"/>
      <c r="G38" s="16">
        <v>21364520542</v>
      </c>
      <c r="H38" s="16"/>
      <c r="I38" s="16">
        <v>1</v>
      </c>
      <c r="J38" s="16"/>
      <c r="K38" s="16">
        <v>21364520541</v>
      </c>
      <c r="L38" s="16"/>
      <c r="M38" s="16">
        <v>82813560982</v>
      </c>
      <c r="N38" s="16"/>
      <c r="O38" s="16">
        <v>6</v>
      </c>
      <c r="P38" s="16"/>
      <c r="Q38" s="16">
        <v>82813560976</v>
      </c>
    </row>
    <row r="39" spans="1:17" x14ac:dyDescent="0.45">
      <c r="A39" s="1" t="s">
        <v>139</v>
      </c>
      <c r="C39" s="1" t="s">
        <v>176</v>
      </c>
      <c r="E39" s="16">
        <v>21.5</v>
      </c>
      <c r="F39" s="16"/>
      <c r="G39" s="16">
        <v>27390410933</v>
      </c>
      <c r="H39" s="16"/>
      <c r="I39" s="16">
        <v>0</v>
      </c>
      <c r="J39" s="16"/>
      <c r="K39" s="16">
        <v>27390410933</v>
      </c>
      <c r="L39" s="16"/>
      <c r="M39" s="16">
        <v>109956985409</v>
      </c>
      <c r="N39" s="16"/>
      <c r="O39" s="16">
        <v>1</v>
      </c>
      <c r="P39" s="16"/>
      <c r="Q39" s="16">
        <v>109956985408</v>
      </c>
    </row>
    <row r="40" spans="1:17" x14ac:dyDescent="0.45">
      <c r="A40" s="1" t="s">
        <v>145</v>
      </c>
      <c r="C40" s="1" t="s">
        <v>176</v>
      </c>
      <c r="E40" s="16">
        <v>0</v>
      </c>
      <c r="F40" s="16"/>
      <c r="G40" s="16">
        <v>0</v>
      </c>
      <c r="H40" s="16"/>
      <c r="I40" s="16">
        <v>0</v>
      </c>
      <c r="J40" s="16"/>
      <c r="K40" s="16">
        <v>0</v>
      </c>
      <c r="L40" s="16"/>
      <c r="M40" s="16">
        <v>7364</v>
      </c>
      <c r="N40" s="16"/>
      <c r="O40" s="16">
        <v>0</v>
      </c>
      <c r="P40" s="16"/>
      <c r="Q40" s="16">
        <v>7364</v>
      </c>
    </row>
    <row r="41" spans="1:17" x14ac:dyDescent="0.45">
      <c r="A41" s="1" t="s">
        <v>148</v>
      </c>
      <c r="C41" s="1" t="s">
        <v>176</v>
      </c>
      <c r="E41" s="16">
        <v>0</v>
      </c>
      <c r="F41" s="16"/>
      <c r="G41" s="16">
        <v>7372</v>
      </c>
      <c r="H41" s="16"/>
      <c r="I41" s="16">
        <v>0</v>
      </c>
      <c r="J41" s="16"/>
      <c r="K41" s="16">
        <v>7372</v>
      </c>
      <c r="L41" s="16"/>
      <c r="M41" s="16">
        <v>314824640</v>
      </c>
      <c r="N41" s="16"/>
      <c r="O41" s="16">
        <v>0</v>
      </c>
      <c r="P41" s="16"/>
      <c r="Q41" s="16">
        <v>314824640</v>
      </c>
    </row>
    <row r="42" spans="1:17" x14ac:dyDescent="0.45">
      <c r="A42" s="1" t="s">
        <v>154</v>
      </c>
      <c r="C42" s="1" t="s">
        <v>176</v>
      </c>
      <c r="E42" s="16">
        <v>20</v>
      </c>
      <c r="F42" s="16"/>
      <c r="G42" s="16">
        <v>36775342439</v>
      </c>
      <c r="H42" s="16"/>
      <c r="I42" s="16">
        <v>0</v>
      </c>
      <c r="J42" s="16"/>
      <c r="K42" s="16">
        <v>36775342439</v>
      </c>
      <c r="L42" s="16"/>
      <c r="M42" s="16">
        <v>142356164280</v>
      </c>
      <c r="N42" s="16"/>
      <c r="O42" s="16">
        <v>0</v>
      </c>
      <c r="P42" s="16"/>
      <c r="Q42" s="16">
        <v>142356164280</v>
      </c>
    </row>
    <row r="43" spans="1:17" x14ac:dyDescent="0.45">
      <c r="A43" s="1" t="s">
        <v>157</v>
      </c>
      <c r="C43" s="1" t="s">
        <v>176</v>
      </c>
      <c r="E43" s="16">
        <v>20</v>
      </c>
      <c r="F43" s="16"/>
      <c r="G43" s="16">
        <v>36775342439</v>
      </c>
      <c r="H43" s="16"/>
      <c r="I43" s="16">
        <v>0</v>
      </c>
      <c r="J43" s="16"/>
      <c r="K43" s="16">
        <v>36775342439</v>
      </c>
      <c r="L43" s="16"/>
      <c r="M43" s="16">
        <v>142356164280</v>
      </c>
      <c r="N43" s="16"/>
      <c r="O43" s="16">
        <v>0</v>
      </c>
      <c r="P43" s="16"/>
      <c r="Q43" s="16">
        <v>142356164280</v>
      </c>
    </row>
    <row r="44" spans="1:17" x14ac:dyDescent="0.45">
      <c r="A44" s="1" t="s">
        <v>177</v>
      </c>
      <c r="C44" s="1" t="s">
        <v>176</v>
      </c>
      <c r="E44" s="16">
        <v>20</v>
      </c>
      <c r="F44" s="16"/>
      <c r="G44" s="16">
        <v>0</v>
      </c>
      <c r="H44" s="16"/>
      <c r="I44" s="16">
        <v>0</v>
      </c>
      <c r="J44" s="16"/>
      <c r="K44" s="16">
        <v>0</v>
      </c>
      <c r="L44" s="16"/>
      <c r="M44" s="16">
        <v>547945204</v>
      </c>
      <c r="N44" s="16"/>
      <c r="O44" s="16">
        <v>0</v>
      </c>
      <c r="P44" s="16"/>
      <c r="Q44" s="16">
        <v>547945204</v>
      </c>
    </row>
    <row r="45" spans="1:17" x14ac:dyDescent="0.45">
      <c r="A45" s="1" t="s">
        <v>178</v>
      </c>
      <c r="C45" s="1" t="s">
        <v>176</v>
      </c>
      <c r="E45" s="16">
        <v>20</v>
      </c>
      <c r="F45" s="16"/>
      <c r="G45" s="16">
        <v>0</v>
      </c>
      <c r="H45" s="16"/>
      <c r="I45" s="16">
        <v>0</v>
      </c>
      <c r="J45" s="16"/>
      <c r="K45" s="16">
        <v>0</v>
      </c>
      <c r="L45" s="16"/>
      <c r="M45" s="16">
        <v>284931506</v>
      </c>
      <c r="N45" s="16"/>
      <c r="O45" s="16">
        <v>0</v>
      </c>
      <c r="P45" s="16"/>
      <c r="Q45" s="16">
        <v>284931506</v>
      </c>
    </row>
    <row r="46" spans="1:17" x14ac:dyDescent="0.45">
      <c r="A46" s="1" t="s">
        <v>178</v>
      </c>
      <c r="C46" s="1" t="s">
        <v>176</v>
      </c>
      <c r="E46" s="16">
        <v>20</v>
      </c>
      <c r="F46" s="16"/>
      <c r="G46" s="16">
        <v>0</v>
      </c>
      <c r="H46" s="16"/>
      <c r="I46" s="16">
        <v>0</v>
      </c>
      <c r="J46" s="16"/>
      <c r="K46" s="16">
        <v>0</v>
      </c>
      <c r="L46" s="16"/>
      <c r="M46" s="16">
        <v>536986298</v>
      </c>
      <c r="N46" s="16"/>
      <c r="O46" s="16">
        <v>0</v>
      </c>
      <c r="P46" s="16"/>
      <c r="Q46" s="16">
        <v>536986298</v>
      </c>
    </row>
    <row r="47" spans="1:17" x14ac:dyDescent="0.45">
      <c r="A47" s="1" t="s">
        <v>159</v>
      </c>
      <c r="C47" s="1" t="s">
        <v>176</v>
      </c>
      <c r="E47" s="16">
        <v>21.5</v>
      </c>
      <c r="F47" s="16"/>
      <c r="G47" s="16">
        <v>5478082168</v>
      </c>
      <c r="H47" s="16"/>
      <c r="I47" s="16">
        <v>0</v>
      </c>
      <c r="J47" s="16"/>
      <c r="K47" s="16">
        <v>5478082168</v>
      </c>
      <c r="L47" s="16"/>
      <c r="M47" s="16">
        <v>24415001118</v>
      </c>
      <c r="N47" s="16"/>
      <c r="O47" s="16">
        <v>280640</v>
      </c>
      <c r="P47" s="16"/>
      <c r="Q47" s="16">
        <v>24414720478</v>
      </c>
    </row>
    <row r="48" spans="1:17" x14ac:dyDescent="0.45">
      <c r="A48" s="1" t="s">
        <v>162</v>
      </c>
      <c r="C48" s="1" t="s">
        <v>176</v>
      </c>
      <c r="E48" s="16">
        <v>24.5</v>
      </c>
      <c r="F48" s="16"/>
      <c r="G48" s="16">
        <v>6658630120</v>
      </c>
      <c r="H48" s="16"/>
      <c r="I48" s="16">
        <v>2009040</v>
      </c>
      <c r="J48" s="16"/>
      <c r="K48" s="16">
        <v>6656621080</v>
      </c>
      <c r="L48" s="16"/>
      <c r="M48" s="16">
        <v>24271780760</v>
      </c>
      <c r="N48" s="16"/>
      <c r="O48" s="16">
        <v>24108483</v>
      </c>
      <c r="P48" s="16"/>
      <c r="Q48" s="16">
        <v>24247672277</v>
      </c>
    </row>
    <row r="49" spans="1:17" x14ac:dyDescent="0.45">
      <c r="A49" s="1" t="s">
        <v>165</v>
      </c>
      <c r="C49" s="1" t="s">
        <v>176</v>
      </c>
      <c r="E49" s="16">
        <v>26</v>
      </c>
      <c r="F49" s="16"/>
      <c r="G49" s="16">
        <v>13249315060</v>
      </c>
      <c r="H49" s="16"/>
      <c r="I49" s="16">
        <v>7393462</v>
      </c>
      <c r="J49" s="16"/>
      <c r="K49" s="16">
        <v>13241921598</v>
      </c>
      <c r="L49" s="16"/>
      <c r="M49" s="16">
        <v>13676712320</v>
      </c>
      <c r="N49" s="16"/>
      <c r="O49" s="16">
        <v>15751290</v>
      </c>
      <c r="P49" s="16"/>
      <c r="Q49" s="16">
        <v>13660961030</v>
      </c>
    </row>
    <row r="50" spans="1:17" ht="19.5" thickBot="1" x14ac:dyDescent="0.5">
      <c r="E50" s="16"/>
      <c r="F50" s="16"/>
      <c r="G50" s="18">
        <f>SUM(G8:G49)</f>
        <v>755029224601</v>
      </c>
      <c r="H50" s="16"/>
      <c r="I50" s="18">
        <f>SUM(I8:I49)</f>
        <v>9402503</v>
      </c>
      <c r="J50" s="16"/>
      <c r="K50" s="18">
        <f>SUM(K8:K49)</f>
        <v>755019822098</v>
      </c>
      <c r="L50" s="16"/>
      <c r="M50" s="18">
        <f>SUM(M8:M49)</f>
        <v>3372438579921</v>
      </c>
      <c r="N50" s="16"/>
      <c r="O50" s="18">
        <f>SUM(O8:O49)</f>
        <v>40140420</v>
      </c>
      <c r="P50" s="16"/>
      <c r="Q50" s="18">
        <f>SUM(Q8:Q49)</f>
        <v>3372398439501</v>
      </c>
    </row>
    <row r="51" spans="1:17" ht="19.5" thickTop="1" x14ac:dyDescent="0.45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0"/>
    </row>
    <row r="52" spans="1:17" x14ac:dyDescent="0.45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x14ac:dyDescent="0.45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x14ac:dyDescent="0.45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x14ac:dyDescent="0.45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x14ac:dyDescent="0.45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x14ac:dyDescent="0.45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x14ac:dyDescent="0.45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x14ac:dyDescent="0.45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x14ac:dyDescent="0.45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x14ac:dyDescent="0.45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x14ac:dyDescent="0.45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x14ac:dyDescent="0.45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x14ac:dyDescent="0.45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5:17" x14ac:dyDescent="0.45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5:17" x14ac:dyDescent="0.45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5:17" x14ac:dyDescent="0.45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5:17" x14ac:dyDescent="0.45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5:17" x14ac:dyDescent="0.45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5:17" x14ac:dyDescent="0.45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5:17" x14ac:dyDescent="0.45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5:17" x14ac:dyDescent="0.45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5:17" x14ac:dyDescent="0.45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5:17" x14ac:dyDescent="0.45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5:17" x14ac:dyDescent="0.45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5:17" x14ac:dyDescent="0.45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5:17" x14ac:dyDescent="0.45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5:17" x14ac:dyDescent="0.45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5:17" x14ac:dyDescent="0.45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5:17" x14ac:dyDescent="0.45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5:17" x14ac:dyDescent="0.45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5:17" x14ac:dyDescent="0.45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5:17" x14ac:dyDescent="0.45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5:17" x14ac:dyDescent="0.45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5:17" x14ac:dyDescent="0.45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5:17" x14ac:dyDescent="0.45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5:17" x14ac:dyDescent="0.45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5:17" x14ac:dyDescent="0.45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5:17" x14ac:dyDescent="0.45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5:17" x14ac:dyDescent="0.45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5:17" x14ac:dyDescent="0.45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5:17" x14ac:dyDescent="0.45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5:17" x14ac:dyDescent="0.45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5:17" x14ac:dyDescent="0.45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5:17" x14ac:dyDescent="0.45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5:17" x14ac:dyDescent="0.45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5:17" x14ac:dyDescent="0.45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5:17" x14ac:dyDescent="0.45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5:17" x14ac:dyDescent="0.45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5:17" x14ac:dyDescent="0.45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5:17" x14ac:dyDescent="0.45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5:17" x14ac:dyDescent="0.45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5:17" x14ac:dyDescent="0.45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5:17" x14ac:dyDescent="0.45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5:17" x14ac:dyDescent="0.45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5:17" x14ac:dyDescent="0.45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5:17" x14ac:dyDescent="0.45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5:17" x14ac:dyDescent="0.45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5:17" x14ac:dyDescent="0.45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5:17" x14ac:dyDescent="0.45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5:17" x14ac:dyDescent="0.45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5:17" x14ac:dyDescent="0.45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5:17" x14ac:dyDescent="0.45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5:17" x14ac:dyDescent="0.45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5:17" x14ac:dyDescent="0.45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5:17" x14ac:dyDescent="0.45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5:17" x14ac:dyDescent="0.45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5:17" x14ac:dyDescent="0.45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5:17" x14ac:dyDescent="0.45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5:17" x14ac:dyDescent="0.45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5:17" x14ac:dyDescent="0.45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5:17" x14ac:dyDescent="0.45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5:17" x14ac:dyDescent="0.45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5:17" x14ac:dyDescent="0.45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5:17" x14ac:dyDescent="0.45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5:17" x14ac:dyDescent="0.45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5:17" x14ac:dyDescent="0.45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5:17" x14ac:dyDescent="0.45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5:17" x14ac:dyDescent="0.45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5:17" x14ac:dyDescent="0.45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5:17" x14ac:dyDescent="0.45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4"/>
  <sheetViews>
    <sheetView rightToLeft="1" view="pageBreakPreview" zoomScale="60" zoomScaleNormal="100" workbookViewId="0">
      <selection activeCell="K52" sqref="K52:M52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7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7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9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9" ht="30" x14ac:dyDescent="0.45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9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9" s="6" customFormat="1" ht="24.75" x14ac:dyDescent="0.6"/>
    <row r="6" spans="1:19" s="6" customFormat="1" ht="26.25" x14ac:dyDescent="0.6">
      <c r="A6" s="13" t="s">
        <v>3</v>
      </c>
      <c r="C6" s="12" t="s">
        <v>170</v>
      </c>
      <c r="D6" s="12" t="s">
        <v>170</v>
      </c>
      <c r="E6" s="12" t="s">
        <v>170</v>
      </c>
      <c r="F6" s="12" t="s">
        <v>170</v>
      </c>
      <c r="G6" s="12" t="s">
        <v>170</v>
      </c>
      <c r="H6" s="12" t="s">
        <v>170</v>
      </c>
      <c r="I6" s="12" t="s">
        <v>170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</row>
    <row r="7" spans="1:19" s="6" customFormat="1" ht="26.25" x14ac:dyDescent="0.6">
      <c r="A7" s="12" t="s">
        <v>3</v>
      </c>
      <c r="C7" s="12" t="s">
        <v>7</v>
      </c>
      <c r="E7" s="12" t="s">
        <v>179</v>
      </c>
      <c r="G7" s="12" t="s">
        <v>180</v>
      </c>
      <c r="I7" s="12" t="s">
        <v>181</v>
      </c>
      <c r="K7" s="12" t="s">
        <v>7</v>
      </c>
      <c r="M7" s="12" t="s">
        <v>179</v>
      </c>
      <c r="O7" s="12" t="s">
        <v>180</v>
      </c>
      <c r="Q7" s="12" t="s">
        <v>181</v>
      </c>
    </row>
    <row r="8" spans="1:19" x14ac:dyDescent="0.45">
      <c r="A8" s="1" t="s">
        <v>23</v>
      </c>
      <c r="C8" s="16">
        <v>2000000</v>
      </c>
      <c r="D8" s="16"/>
      <c r="E8" s="16">
        <v>31962000000</v>
      </c>
      <c r="F8" s="16"/>
      <c r="G8" s="16">
        <v>28592006625</v>
      </c>
      <c r="H8" s="16"/>
      <c r="I8" s="16">
        <v>3369993375</v>
      </c>
      <c r="J8" s="16"/>
      <c r="K8" s="16">
        <v>2000000</v>
      </c>
      <c r="L8" s="16"/>
      <c r="M8" s="16">
        <v>31962000000</v>
      </c>
      <c r="N8" s="16"/>
      <c r="O8" s="16">
        <v>20897155123</v>
      </c>
      <c r="P8" s="16"/>
      <c r="Q8" s="16">
        <v>11064844877</v>
      </c>
      <c r="R8" s="16"/>
      <c r="S8" s="16"/>
    </row>
    <row r="9" spans="1:19" x14ac:dyDescent="0.45">
      <c r="A9" s="1" t="s">
        <v>19</v>
      </c>
      <c r="C9" s="16">
        <v>70247</v>
      </c>
      <c r="D9" s="16"/>
      <c r="E9" s="16">
        <v>69829030</v>
      </c>
      <c r="F9" s="16"/>
      <c r="G9" s="16">
        <v>69829030</v>
      </c>
      <c r="H9" s="16"/>
      <c r="I9" s="16">
        <v>0</v>
      </c>
      <c r="J9" s="16"/>
      <c r="K9" s="16">
        <v>70247</v>
      </c>
      <c r="L9" s="16"/>
      <c r="M9" s="16">
        <v>69829030</v>
      </c>
      <c r="N9" s="16"/>
      <c r="O9" s="16">
        <v>69829030</v>
      </c>
      <c r="P9" s="16"/>
      <c r="Q9" s="16">
        <v>0</v>
      </c>
      <c r="R9" s="16"/>
      <c r="S9" s="16"/>
    </row>
    <row r="10" spans="1:19" x14ac:dyDescent="0.45">
      <c r="A10" s="1" t="s">
        <v>17</v>
      </c>
      <c r="C10" s="16">
        <v>5487000</v>
      </c>
      <c r="D10" s="16"/>
      <c r="E10" s="16">
        <v>1226307493202</v>
      </c>
      <c r="F10" s="16"/>
      <c r="G10" s="16">
        <v>1205826400128</v>
      </c>
      <c r="H10" s="16"/>
      <c r="I10" s="16">
        <v>20481093074</v>
      </c>
      <c r="J10" s="16"/>
      <c r="K10" s="16">
        <v>5487000</v>
      </c>
      <c r="L10" s="16"/>
      <c r="M10" s="16">
        <v>1226307493202</v>
      </c>
      <c r="N10" s="16"/>
      <c r="O10" s="16">
        <v>1148904779004</v>
      </c>
      <c r="P10" s="16"/>
      <c r="Q10" s="16">
        <v>77402714198</v>
      </c>
      <c r="R10" s="16"/>
      <c r="S10" s="16"/>
    </row>
    <row r="11" spans="1:19" x14ac:dyDescent="0.45">
      <c r="A11" s="1" t="s">
        <v>21</v>
      </c>
      <c r="C11" s="16">
        <v>1677891</v>
      </c>
      <c r="D11" s="16"/>
      <c r="E11" s="16">
        <v>626702245734</v>
      </c>
      <c r="F11" s="16"/>
      <c r="G11" s="16">
        <v>513579096684</v>
      </c>
      <c r="H11" s="16"/>
      <c r="I11" s="16">
        <v>113123149050</v>
      </c>
      <c r="J11" s="16"/>
      <c r="K11" s="16">
        <v>1677891</v>
      </c>
      <c r="L11" s="16"/>
      <c r="M11" s="16">
        <v>626702245734</v>
      </c>
      <c r="N11" s="16"/>
      <c r="O11" s="16">
        <v>426981467613</v>
      </c>
      <c r="P11" s="16"/>
      <c r="Q11" s="16">
        <v>199720778121</v>
      </c>
      <c r="R11" s="16"/>
      <c r="S11" s="16"/>
    </row>
    <row r="12" spans="1:19" x14ac:dyDescent="0.45">
      <c r="A12" s="1" t="s">
        <v>15</v>
      </c>
      <c r="C12" s="16">
        <v>59405940</v>
      </c>
      <c r="D12" s="16"/>
      <c r="E12" s="16">
        <v>931434682764</v>
      </c>
      <c r="F12" s="16"/>
      <c r="G12" s="16">
        <v>915844829455</v>
      </c>
      <c r="H12" s="16"/>
      <c r="I12" s="16">
        <v>15589853309</v>
      </c>
      <c r="J12" s="16"/>
      <c r="K12" s="16">
        <v>59405940</v>
      </c>
      <c r="L12" s="16"/>
      <c r="M12" s="16">
        <v>931434682764</v>
      </c>
      <c r="N12" s="16"/>
      <c r="O12" s="16">
        <v>872618418006</v>
      </c>
      <c r="P12" s="16"/>
      <c r="Q12" s="16">
        <v>58816264758</v>
      </c>
      <c r="R12" s="16"/>
      <c r="S12" s="16"/>
    </row>
    <row r="13" spans="1:19" x14ac:dyDescent="0.45">
      <c r="A13" s="1" t="s">
        <v>18</v>
      </c>
      <c r="C13" s="16">
        <v>2635520</v>
      </c>
      <c r="D13" s="16"/>
      <c r="E13" s="16">
        <v>19282012508</v>
      </c>
      <c r="F13" s="16"/>
      <c r="G13" s="16">
        <v>18076886726</v>
      </c>
      <c r="H13" s="16"/>
      <c r="I13" s="16">
        <v>1205125782</v>
      </c>
      <c r="J13" s="16"/>
      <c r="K13" s="16">
        <v>2635520</v>
      </c>
      <c r="L13" s="16"/>
      <c r="M13" s="16">
        <v>19282012508</v>
      </c>
      <c r="N13" s="16"/>
      <c r="O13" s="16">
        <v>10272387370</v>
      </c>
      <c r="P13" s="16"/>
      <c r="Q13" s="16">
        <v>9009625138</v>
      </c>
      <c r="R13" s="16"/>
      <c r="S13" s="16"/>
    </row>
    <row r="14" spans="1:19" x14ac:dyDescent="0.45">
      <c r="A14" s="1" t="s">
        <v>16</v>
      </c>
      <c r="C14" s="16">
        <v>16250015</v>
      </c>
      <c r="D14" s="16"/>
      <c r="E14" s="16">
        <v>313051485220</v>
      </c>
      <c r="F14" s="16"/>
      <c r="G14" s="16">
        <v>245927677192</v>
      </c>
      <c r="H14" s="16"/>
      <c r="I14" s="16">
        <v>67123808028</v>
      </c>
      <c r="J14" s="16"/>
      <c r="K14" s="16">
        <v>16250015</v>
      </c>
      <c r="L14" s="16"/>
      <c r="M14" s="16">
        <v>313051485220</v>
      </c>
      <c r="N14" s="16"/>
      <c r="O14" s="16">
        <v>230543374502</v>
      </c>
      <c r="P14" s="16"/>
      <c r="Q14" s="16">
        <v>82508110718</v>
      </c>
      <c r="R14" s="16"/>
      <c r="S14" s="16"/>
    </row>
    <row r="15" spans="1:19" x14ac:dyDescent="0.45">
      <c r="A15" s="1" t="s">
        <v>20</v>
      </c>
      <c r="C15" s="16">
        <v>13994627</v>
      </c>
      <c r="D15" s="16"/>
      <c r="E15" s="16">
        <v>136331317899</v>
      </c>
      <c r="F15" s="16"/>
      <c r="G15" s="16">
        <v>109899735857</v>
      </c>
      <c r="H15" s="16"/>
      <c r="I15" s="16">
        <v>26431582042</v>
      </c>
      <c r="J15" s="16"/>
      <c r="K15" s="16">
        <v>13994627</v>
      </c>
      <c r="L15" s="16"/>
      <c r="M15" s="16">
        <v>136331317899</v>
      </c>
      <c r="N15" s="16"/>
      <c r="O15" s="16">
        <v>80268541253</v>
      </c>
      <c r="P15" s="16"/>
      <c r="Q15" s="16">
        <v>56062776646</v>
      </c>
      <c r="R15" s="16"/>
      <c r="S15" s="16"/>
    </row>
    <row r="16" spans="1:19" x14ac:dyDescent="0.45">
      <c r="A16" s="1" t="s">
        <v>22</v>
      </c>
      <c r="C16" s="16">
        <v>1283203</v>
      </c>
      <c r="D16" s="16"/>
      <c r="E16" s="16">
        <v>170655585005</v>
      </c>
      <c r="F16" s="16"/>
      <c r="G16" s="16">
        <v>144086375263</v>
      </c>
      <c r="H16" s="16"/>
      <c r="I16" s="16">
        <v>26569209742</v>
      </c>
      <c r="J16" s="16"/>
      <c r="K16" s="16">
        <v>1283203</v>
      </c>
      <c r="L16" s="16"/>
      <c r="M16" s="16">
        <v>170655585005</v>
      </c>
      <c r="N16" s="16"/>
      <c r="O16" s="16">
        <v>105354029947</v>
      </c>
      <c r="P16" s="16"/>
      <c r="Q16" s="16">
        <v>65301555058</v>
      </c>
      <c r="R16" s="16"/>
      <c r="S16" s="16"/>
    </row>
    <row r="17" spans="1:19" x14ac:dyDescent="0.45">
      <c r="A17" s="1" t="s">
        <v>43</v>
      </c>
      <c r="C17" s="16">
        <v>36725</v>
      </c>
      <c r="D17" s="16"/>
      <c r="E17" s="16">
        <v>36718343593</v>
      </c>
      <c r="F17" s="16"/>
      <c r="G17" s="16">
        <v>36718343593</v>
      </c>
      <c r="H17" s="16"/>
      <c r="I17" s="16">
        <v>0</v>
      </c>
      <c r="J17" s="16"/>
      <c r="K17" s="16">
        <v>36725</v>
      </c>
      <c r="L17" s="16"/>
      <c r="M17" s="16">
        <v>36718343593</v>
      </c>
      <c r="N17" s="16"/>
      <c r="O17" s="16">
        <v>36718343593</v>
      </c>
      <c r="P17" s="16"/>
      <c r="Q17" s="16">
        <v>0</v>
      </c>
      <c r="R17" s="16"/>
      <c r="S17" s="16"/>
    </row>
    <row r="18" spans="1:19" x14ac:dyDescent="0.45">
      <c r="A18" s="1" t="s">
        <v>73</v>
      </c>
      <c r="C18" s="16">
        <v>1000000</v>
      </c>
      <c r="D18" s="16"/>
      <c r="E18" s="16">
        <v>999818750000</v>
      </c>
      <c r="F18" s="16"/>
      <c r="G18" s="16">
        <v>999818750000</v>
      </c>
      <c r="H18" s="16"/>
      <c r="I18" s="16">
        <v>0</v>
      </c>
      <c r="J18" s="16"/>
      <c r="K18" s="16">
        <v>1000000</v>
      </c>
      <c r="L18" s="16"/>
      <c r="M18" s="16">
        <v>999818750000</v>
      </c>
      <c r="N18" s="16"/>
      <c r="O18" s="16">
        <v>999818750000</v>
      </c>
      <c r="P18" s="16"/>
      <c r="Q18" s="16">
        <v>0</v>
      </c>
      <c r="R18" s="16"/>
      <c r="S18" s="16"/>
    </row>
    <row r="19" spans="1:19" x14ac:dyDescent="0.45">
      <c r="A19" s="1" t="s">
        <v>75</v>
      </c>
      <c r="C19" s="16">
        <v>596900</v>
      </c>
      <c r="D19" s="16"/>
      <c r="E19" s="16">
        <v>593347129536</v>
      </c>
      <c r="F19" s="16"/>
      <c r="G19" s="16">
        <v>592278872193</v>
      </c>
      <c r="H19" s="16"/>
      <c r="I19" s="16">
        <v>1068257343</v>
      </c>
      <c r="J19" s="16"/>
      <c r="K19" s="16">
        <v>596900</v>
      </c>
      <c r="L19" s="16"/>
      <c r="M19" s="16">
        <v>593347129536</v>
      </c>
      <c r="N19" s="16"/>
      <c r="O19" s="16">
        <v>589213152659</v>
      </c>
      <c r="P19" s="16"/>
      <c r="Q19" s="16">
        <v>4133976877</v>
      </c>
      <c r="R19" s="16"/>
      <c r="S19" s="16"/>
    </row>
    <row r="20" spans="1:19" x14ac:dyDescent="0.45">
      <c r="A20" s="1" t="s">
        <v>67</v>
      </c>
      <c r="C20" s="16">
        <v>268000</v>
      </c>
      <c r="D20" s="16"/>
      <c r="E20" s="16">
        <v>253995442980</v>
      </c>
      <c r="F20" s="16"/>
      <c r="G20" s="16">
        <v>253360130151</v>
      </c>
      <c r="H20" s="16"/>
      <c r="I20" s="16">
        <v>635312829</v>
      </c>
      <c r="J20" s="16"/>
      <c r="K20" s="16">
        <v>268000</v>
      </c>
      <c r="L20" s="16"/>
      <c r="M20" s="16">
        <v>253995442980</v>
      </c>
      <c r="N20" s="16"/>
      <c r="O20" s="16">
        <v>265868906540</v>
      </c>
      <c r="P20" s="16"/>
      <c r="Q20" s="16">
        <v>-11873463559</v>
      </c>
      <c r="R20" s="16"/>
      <c r="S20" s="16"/>
    </row>
    <row r="21" spans="1:19" x14ac:dyDescent="0.45">
      <c r="A21" s="1" t="s">
        <v>69</v>
      </c>
      <c r="C21" s="16">
        <v>1348600</v>
      </c>
      <c r="D21" s="16"/>
      <c r="E21" s="16">
        <v>1345696609073</v>
      </c>
      <c r="F21" s="16"/>
      <c r="G21" s="16">
        <v>1343273614120</v>
      </c>
      <c r="H21" s="16"/>
      <c r="I21" s="16">
        <v>2422994953</v>
      </c>
      <c r="J21" s="16"/>
      <c r="K21" s="16">
        <v>1348600</v>
      </c>
      <c r="L21" s="16"/>
      <c r="M21" s="16">
        <v>1345696609073</v>
      </c>
      <c r="N21" s="16"/>
      <c r="O21" s="16">
        <v>1336081389761</v>
      </c>
      <c r="P21" s="16"/>
      <c r="Q21" s="16">
        <v>9615219312</v>
      </c>
      <c r="R21" s="16"/>
      <c r="S21" s="16"/>
    </row>
    <row r="22" spans="1:19" x14ac:dyDescent="0.45">
      <c r="A22" s="1" t="s">
        <v>37</v>
      </c>
      <c r="C22" s="16">
        <v>3490000</v>
      </c>
      <c r="D22" s="16"/>
      <c r="E22" s="16">
        <v>4218303910810</v>
      </c>
      <c r="F22" s="16"/>
      <c r="G22" s="16">
        <v>4157925347028</v>
      </c>
      <c r="H22" s="16"/>
      <c r="I22" s="16">
        <v>60378563782</v>
      </c>
      <c r="J22" s="16"/>
      <c r="K22" s="16">
        <v>3490000</v>
      </c>
      <c r="L22" s="16"/>
      <c r="M22" s="16">
        <v>4218303910810</v>
      </c>
      <c r="N22" s="16"/>
      <c r="O22" s="16">
        <v>3989344546783</v>
      </c>
      <c r="P22" s="16"/>
      <c r="Q22" s="16">
        <v>228959364027</v>
      </c>
      <c r="R22" s="16"/>
      <c r="S22" s="16"/>
    </row>
    <row r="23" spans="1:19" x14ac:dyDescent="0.45">
      <c r="A23" s="1" t="s">
        <v>39</v>
      </c>
      <c r="C23" s="16">
        <v>3466000</v>
      </c>
      <c r="D23" s="16"/>
      <c r="E23" s="16">
        <v>3422191992710</v>
      </c>
      <c r="F23" s="16"/>
      <c r="G23" s="16">
        <v>3374420114450</v>
      </c>
      <c r="H23" s="16"/>
      <c r="I23" s="16">
        <v>47771878260</v>
      </c>
      <c r="J23" s="16"/>
      <c r="K23" s="16">
        <v>3466000</v>
      </c>
      <c r="L23" s="16"/>
      <c r="M23" s="16">
        <v>3422191992710</v>
      </c>
      <c r="N23" s="16"/>
      <c r="O23" s="16">
        <v>3299158538681</v>
      </c>
      <c r="P23" s="16"/>
      <c r="Q23" s="16">
        <v>123033454029</v>
      </c>
      <c r="R23" s="16"/>
      <c r="S23" s="16"/>
    </row>
    <row r="24" spans="1:19" x14ac:dyDescent="0.45">
      <c r="A24" s="1" t="s">
        <v>81</v>
      </c>
      <c r="C24" s="16">
        <v>3000310</v>
      </c>
      <c r="D24" s="16"/>
      <c r="E24" s="16">
        <v>2999766193812</v>
      </c>
      <c r="F24" s="16"/>
      <c r="G24" s="16">
        <v>2865145686332</v>
      </c>
      <c r="H24" s="16"/>
      <c r="I24" s="16">
        <v>134620507480</v>
      </c>
      <c r="J24" s="16"/>
      <c r="K24" s="16">
        <v>3000310</v>
      </c>
      <c r="L24" s="16"/>
      <c r="M24" s="16">
        <v>2999766193812</v>
      </c>
      <c r="N24" s="16"/>
      <c r="O24" s="16">
        <v>2999766193812</v>
      </c>
      <c r="P24" s="16"/>
      <c r="Q24" s="16">
        <v>0</v>
      </c>
      <c r="R24" s="16"/>
      <c r="S24" s="16"/>
    </row>
    <row r="25" spans="1:19" x14ac:dyDescent="0.45">
      <c r="A25" s="1" t="s">
        <v>71</v>
      </c>
      <c r="C25" s="16">
        <v>2105500</v>
      </c>
      <c r="D25" s="16"/>
      <c r="E25" s="16">
        <v>2076928737923</v>
      </c>
      <c r="F25" s="16"/>
      <c r="G25" s="16">
        <v>2076928737923</v>
      </c>
      <c r="H25" s="16"/>
      <c r="I25" s="16">
        <v>0</v>
      </c>
      <c r="J25" s="16"/>
      <c r="K25" s="16">
        <v>2105500</v>
      </c>
      <c r="L25" s="16"/>
      <c r="M25" s="16">
        <v>2076928737923</v>
      </c>
      <c r="N25" s="16"/>
      <c r="O25" s="16">
        <v>2021732534049</v>
      </c>
      <c r="P25" s="16"/>
      <c r="Q25" s="16">
        <v>55196203874</v>
      </c>
      <c r="R25" s="16"/>
      <c r="S25" s="16"/>
    </row>
    <row r="26" spans="1:19" x14ac:dyDescent="0.45">
      <c r="A26" s="1" t="s">
        <v>63</v>
      </c>
      <c r="C26" s="16">
        <v>995000</v>
      </c>
      <c r="D26" s="16"/>
      <c r="E26" s="16">
        <v>1004767852812</v>
      </c>
      <c r="F26" s="16"/>
      <c r="G26" s="16">
        <v>1004767852812</v>
      </c>
      <c r="H26" s="16"/>
      <c r="I26" s="16">
        <v>0</v>
      </c>
      <c r="J26" s="16"/>
      <c r="K26" s="16">
        <v>995000</v>
      </c>
      <c r="L26" s="16"/>
      <c r="M26" s="16">
        <v>1004767852812</v>
      </c>
      <c r="N26" s="16"/>
      <c r="O26" s="16">
        <v>994819656250</v>
      </c>
      <c r="P26" s="16"/>
      <c r="Q26" s="16">
        <v>9948196562</v>
      </c>
      <c r="R26" s="16"/>
      <c r="S26" s="16"/>
    </row>
    <row r="27" spans="1:19" x14ac:dyDescent="0.45">
      <c r="A27" s="1" t="s">
        <v>89</v>
      </c>
      <c r="C27" s="16">
        <v>1993059</v>
      </c>
      <c r="D27" s="16"/>
      <c r="E27" s="16">
        <v>2032551713217</v>
      </c>
      <c r="F27" s="16"/>
      <c r="G27" s="16">
        <v>2032551713217</v>
      </c>
      <c r="H27" s="16"/>
      <c r="I27" s="16">
        <v>0</v>
      </c>
      <c r="J27" s="16"/>
      <c r="K27" s="16">
        <v>1993059</v>
      </c>
      <c r="L27" s="16"/>
      <c r="M27" s="16">
        <v>2032551713217</v>
      </c>
      <c r="N27" s="16"/>
      <c r="O27" s="16">
        <v>1992698980023</v>
      </c>
      <c r="P27" s="16"/>
      <c r="Q27" s="16">
        <v>39852733194</v>
      </c>
      <c r="R27" s="16"/>
      <c r="S27" s="16"/>
    </row>
    <row r="28" spans="1:19" x14ac:dyDescent="0.45">
      <c r="A28" s="1" t="s">
        <v>45</v>
      </c>
      <c r="C28" s="16">
        <v>166772</v>
      </c>
      <c r="D28" s="16"/>
      <c r="E28" s="16">
        <v>147871606172</v>
      </c>
      <c r="F28" s="16"/>
      <c r="G28" s="16">
        <v>144815229481</v>
      </c>
      <c r="H28" s="16"/>
      <c r="I28" s="16">
        <v>3056376691</v>
      </c>
      <c r="J28" s="16"/>
      <c r="K28" s="16">
        <v>166772</v>
      </c>
      <c r="L28" s="16"/>
      <c r="M28" s="16">
        <v>147871606172</v>
      </c>
      <c r="N28" s="16"/>
      <c r="O28" s="16">
        <v>135811173762</v>
      </c>
      <c r="P28" s="16"/>
      <c r="Q28" s="16">
        <v>12060432410</v>
      </c>
      <c r="R28" s="16"/>
      <c r="S28" s="16"/>
    </row>
    <row r="29" spans="1:19" x14ac:dyDescent="0.45">
      <c r="A29" s="1" t="s">
        <v>55</v>
      </c>
      <c r="C29" s="16">
        <v>1508020</v>
      </c>
      <c r="D29" s="16"/>
      <c r="E29" s="16">
        <v>1522824138088</v>
      </c>
      <c r="F29" s="16"/>
      <c r="G29" s="16">
        <v>1522824138088</v>
      </c>
      <c r="H29" s="16"/>
      <c r="I29" s="16">
        <v>0</v>
      </c>
      <c r="J29" s="16"/>
      <c r="K29" s="16">
        <v>1508020</v>
      </c>
      <c r="L29" s="16"/>
      <c r="M29" s="16">
        <v>1522824138088</v>
      </c>
      <c r="N29" s="16"/>
      <c r="O29" s="16">
        <v>1507746671375</v>
      </c>
      <c r="P29" s="16"/>
      <c r="Q29" s="16">
        <v>15077466713</v>
      </c>
      <c r="R29" s="16"/>
      <c r="S29" s="16"/>
    </row>
    <row r="30" spans="1:19" x14ac:dyDescent="0.45">
      <c r="A30" s="1" t="s">
        <v>65</v>
      </c>
      <c r="C30" s="16">
        <v>2495000</v>
      </c>
      <c r="D30" s="16"/>
      <c r="E30" s="16">
        <v>2519493259062</v>
      </c>
      <c r="F30" s="16"/>
      <c r="G30" s="16">
        <v>2519493259062</v>
      </c>
      <c r="H30" s="16"/>
      <c r="I30" s="16">
        <v>0</v>
      </c>
      <c r="J30" s="16"/>
      <c r="K30" s="16">
        <v>2495000</v>
      </c>
      <c r="L30" s="16"/>
      <c r="M30" s="16">
        <v>2519493259062</v>
      </c>
      <c r="N30" s="16"/>
      <c r="O30" s="16">
        <v>2494547781250</v>
      </c>
      <c r="P30" s="16"/>
      <c r="Q30" s="16">
        <v>24945477812</v>
      </c>
      <c r="R30" s="16"/>
      <c r="S30" s="16"/>
    </row>
    <row r="31" spans="1:19" x14ac:dyDescent="0.45">
      <c r="A31" s="1" t="s">
        <v>41</v>
      </c>
      <c r="C31" s="16">
        <v>2495000</v>
      </c>
      <c r="D31" s="16"/>
      <c r="E31" s="16">
        <v>2519493259062</v>
      </c>
      <c r="F31" s="16"/>
      <c r="G31" s="16">
        <v>2519493259062</v>
      </c>
      <c r="H31" s="16"/>
      <c r="I31" s="16">
        <v>0</v>
      </c>
      <c r="J31" s="16"/>
      <c r="K31" s="16">
        <v>2495000</v>
      </c>
      <c r="L31" s="16"/>
      <c r="M31" s="16">
        <v>2519493259062</v>
      </c>
      <c r="N31" s="16"/>
      <c r="O31" s="16">
        <v>2494547781250</v>
      </c>
      <c r="P31" s="16"/>
      <c r="Q31" s="16">
        <v>24945477812</v>
      </c>
      <c r="R31" s="16"/>
      <c r="S31" s="16"/>
    </row>
    <row r="32" spans="1:19" x14ac:dyDescent="0.45">
      <c r="A32" s="1" t="s">
        <v>49</v>
      </c>
      <c r="C32" s="16">
        <v>45170</v>
      </c>
      <c r="D32" s="16"/>
      <c r="E32" s="16">
        <v>40871440708</v>
      </c>
      <c r="F32" s="16"/>
      <c r="G32" s="16">
        <v>39706265934</v>
      </c>
      <c r="H32" s="16"/>
      <c r="I32" s="16">
        <v>1165174774</v>
      </c>
      <c r="J32" s="16"/>
      <c r="K32" s="16">
        <v>45170</v>
      </c>
      <c r="L32" s="16"/>
      <c r="M32" s="16">
        <v>40871440708</v>
      </c>
      <c r="N32" s="16"/>
      <c r="O32" s="16">
        <v>37258495673</v>
      </c>
      <c r="P32" s="16"/>
      <c r="Q32" s="16">
        <v>3612945035</v>
      </c>
      <c r="R32" s="16"/>
      <c r="S32" s="16"/>
    </row>
    <row r="33" spans="1:19" x14ac:dyDescent="0.45">
      <c r="A33" s="1" t="s">
        <v>85</v>
      </c>
      <c r="C33" s="16">
        <v>998998</v>
      </c>
      <c r="D33" s="16"/>
      <c r="E33" s="16">
        <v>1008805100928</v>
      </c>
      <c r="F33" s="16"/>
      <c r="G33" s="16">
        <v>1008805100928</v>
      </c>
      <c r="H33" s="16"/>
      <c r="I33" s="16">
        <v>0</v>
      </c>
      <c r="J33" s="16"/>
      <c r="K33" s="16">
        <v>998998</v>
      </c>
      <c r="L33" s="16"/>
      <c r="M33" s="16">
        <v>1008805100928</v>
      </c>
      <c r="N33" s="16"/>
      <c r="O33" s="16">
        <v>949068080000</v>
      </c>
      <c r="P33" s="16"/>
      <c r="Q33" s="16">
        <v>59737020928</v>
      </c>
      <c r="R33" s="16"/>
      <c r="S33" s="16"/>
    </row>
    <row r="34" spans="1:19" x14ac:dyDescent="0.45">
      <c r="A34" s="1" t="s">
        <v>83</v>
      </c>
      <c r="C34" s="16">
        <v>495000</v>
      </c>
      <c r="D34" s="16"/>
      <c r="E34" s="16">
        <v>499859384062</v>
      </c>
      <c r="F34" s="16"/>
      <c r="G34" s="16">
        <v>499859384062</v>
      </c>
      <c r="H34" s="16"/>
      <c r="I34" s="16">
        <v>0</v>
      </c>
      <c r="J34" s="16"/>
      <c r="K34" s="16">
        <v>495000</v>
      </c>
      <c r="L34" s="16"/>
      <c r="M34" s="16">
        <v>499859384062</v>
      </c>
      <c r="N34" s="16"/>
      <c r="O34" s="16">
        <v>494910281250</v>
      </c>
      <c r="P34" s="16"/>
      <c r="Q34" s="16">
        <v>4949102812</v>
      </c>
      <c r="R34" s="16"/>
      <c r="S34" s="16"/>
    </row>
    <row r="35" spans="1:19" x14ac:dyDescent="0.45">
      <c r="A35" s="1" t="s">
        <v>79</v>
      </c>
      <c r="C35" s="16">
        <v>246900</v>
      </c>
      <c r="D35" s="16"/>
      <c r="E35" s="16">
        <v>241918144387</v>
      </c>
      <c r="F35" s="16"/>
      <c r="G35" s="16">
        <v>241177578639</v>
      </c>
      <c r="H35" s="16"/>
      <c r="I35" s="16">
        <v>740565748</v>
      </c>
      <c r="J35" s="16"/>
      <c r="K35" s="16">
        <v>246900</v>
      </c>
      <c r="L35" s="16"/>
      <c r="M35" s="16">
        <v>241918144387</v>
      </c>
      <c r="N35" s="16"/>
      <c r="O35" s="16">
        <v>240776604182</v>
      </c>
      <c r="P35" s="16"/>
      <c r="Q35" s="16">
        <v>1141540205</v>
      </c>
      <c r="R35" s="16"/>
      <c r="S35" s="16"/>
    </row>
    <row r="36" spans="1:19" x14ac:dyDescent="0.45">
      <c r="A36" s="1" t="s">
        <v>61</v>
      </c>
      <c r="C36" s="16">
        <v>100</v>
      </c>
      <c r="D36" s="16"/>
      <c r="E36" s="16">
        <v>100981693</v>
      </c>
      <c r="F36" s="16"/>
      <c r="G36" s="16">
        <v>96676074</v>
      </c>
      <c r="H36" s="16"/>
      <c r="I36" s="16">
        <v>4305619</v>
      </c>
      <c r="J36" s="16"/>
      <c r="K36" s="16">
        <v>100</v>
      </c>
      <c r="L36" s="16"/>
      <c r="M36" s="16">
        <v>100981693</v>
      </c>
      <c r="N36" s="16"/>
      <c r="O36" s="16">
        <v>100981693</v>
      </c>
      <c r="P36" s="16"/>
      <c r="Q36" s="16">
        <v>0</v>
      </c>
      <c r="R36" s="16"/>
      <c r="S36" s="16"/>
    </row>
    <row r="37" spans="1:19" x14ac:dyDescent="0.45">
      <c r="A37" s="1" t="s">
        <v>59</v>
      </c>
      <c r="C37" s="16">
        <v>2597880</v>
      </c>
      <c r="D37" s="16"/>
      <c r="E37" s="16">
        <v>2623383225592</v>
      </c>
      <c r="F37" s="16"/>
      <c r="G37" s="16">
        <v>2623383225592</v>
      </c>
      <c r="H37" s="16"/>
      <c r="I37" s="16">
        <v>0</v>
      </c>
      <c r="J37" s="16"/>
      <c r="K37" s="16">
        <v>2597880</v>
      </c>
      <c r="L37" s="16"/>
      <c r="M37" s="16">
        <v>2623383225592</v>
      </c>
      <c r="N37" s="16"/>
      <c r="O37" s="16">
        <v>2623383225592</v>
      </c>
      <c r="P37" s="16"/>
      <c r="Q37" s="16">
        <v>0</v>
      </c>
      <c r="R37" s="16"/>
      <c r="S37" s="16"/>
    </row>
    <row r="38" spans="1:19" x14ac:dyDescent="0.45">
      <c r="A38" s="1" t="s">
        <v>91</v>
      </c>
      <c r="C38" s="16">
        <v>1999000</v>
      </c>
      <c r="D38" s="16"/>
      <c r="E38" s="16">
        <v>1998637681250</v>
      </c>
      <c r="F38" s="16"/>
      <c r="G38" s="16">
        <v>1998637681250</v>
      </c>
      <c r="H38" s="16"/>
      <c r="I38" s="16">
        <v>0</v>
      </c>
      <c r="J38" s="16"/>
      <c r="K38" s="16">
        <v>1999000</v>
      </c>
      <c r="L38" s="16"/>
      <c r="M38" s="16">
        <v>1998637681250</v>
      </c>
      <c r="N38" s="16"/>
      <c r="O38" s="16">
        <v>1998637681250</v>
      </c>
      <c r="P38" s="16"/>
      <c r="Q38" s="16">
        <v>0</v>
      </c>
      <c r="R38" s="16"/>
      <c r="S38" s="16"/>
    </row>
    <row r="39" spans="1:19" x14ac:dyDescent="0.45">
      <c r="A39" s="1" t="s">
        <v>57</v>
      </c>
      <c r="C39" s="16">
        <v>1999000</v>
      </c>
      <c r="D39" s="16"/>
      <c r="E39" s="16">
        <v>2018624058062</v>
      </c>
      <c r="F39" s="16"/>
      <c r="G39" s="16">
        <v>2018624058062</v>
      </c>
      <c r="H39" s="16"/>
      <c r="I39" s="16">
        <v>0</v>
      </c>
      <c r="J39" s="16"/>
      <c r="K39" s="16">
        <v>1999000</v>
      </c>
      <c r="L39" s="16"/>
      <c r="M39" s="16">
        <v>2018624058062</v>
      </c>
      <c r="N39" s="16"/>
      <c r="O39" s="16">
        <v>1998637681249</v>
      </c>
      <c r="P39" s="16"/>
      <c r="Q39" s="16">
        <v>19986376813</v>
      </c>
      <c r="R39" s="16"/>
      <c r="S39" s="16"/>
    </row>
    <row r="40" spans="1:19" x14ac:dyDescent="0.45">
      <c r="A40" s="1" t="s">
        <v>51</v>
      </c>
      <c r="C40" s="16">
        <v>38458</v>
      </c>
      <c r="D40" s="16"/>
      <c r="E40" s="16">
        <v>37225210667</v>
      </c>
      <c r="F40" s="16"/>
      <c r="G40" s="16">
        <v>36643831101</v>
      </c>
      <c r="H40" s="16"/>
      <c r="I40" s="16">
        <v>581379566</v>
      </c>
      <c r="J40" s="16"/>
      <c r="K40" s="16">
        <v>38458</v>
      </c>
      <c r="L40" s="16"/>
      <c r="M40" s="16">
        <v>37225210667</v>
      </c>
      <c r="N40" s="16"/>
      <c r="O40" s="16">
        <v>34306008508</v>
      </c>
      <c r="P40" s="16"/>
      <c r="Q40" s="16">
        <v>2919202159</v>
      </c>
      <c r="R40" s="16"/>
      <c r="S40" s="16"/>
    </row>
    <row r="41" spans="1:19" x14ac:dyDescent="0.45">
      <c r="A41" s="1" t="s">
        <v>87</v>
      </c>
      <c r="C41" s="16">
        <v>2999000</v>
      </c>
      <c r="D41" s="16"/>
      <c r="E41" s="16">
        <v>3028440995562</v>
      </c>
      <c r="F41" s="16"/>
      <c r="G41" s="16">
        <v>3028440995562</v>
      </c>
      <c r="H41" s="16"/>
      <c r="I41" s="16">
        <v>0</v>
      </c>
      <c r="J41" s="16"/>
      <c r="K41" s="16">
        <v>2999000</v>
      </c>
      <c r="L41" s="16"/>
      <c r="M41" s="16">
        <v>3028440995562</v>
      </c>
      <c r="N41" s="16"/>
      <c r="O41" s="16">
        <v>2999020011452</v>
      </c>
      <c r="P41" s="16"/>
      <c r="Q41" s="16">
        <v>29420984110</v>
      </c>
      <c r="R41" s="16"/>
      <c r="S41" s="16"/>
    </row>
    <row r="42" spans="1:19" x14ac:dyDescent="0.45">
      <c r="A42" s="1" t="s">
        <v>77</v>
      </c>
      <c r="C42" s="16">
        <v>4100</v>
      </c>
      <c r="D42" s="16"/>
      <c r="E42" s="16">
        <v>3907206690</v>
      </c>
      <c r="F42" s="16"/>
      <c r="G42" s="16">
        <v>4099256875</v>
      </c>
      <c r="H42" s="16"/>
      <c r="I42" s="16">
        <v>-192050184</v>
      </c>
      <c r="J42" s="16"/>
      <c r="K42" s="16">
        <v>4100</v>
      </c>
      <c r="L42" s="16"/>
      <c r="M42" s="16">
        <v>3907206690</v>
      </c>
      <c r="N42" s="16"/>
      <c r="O42" s="16">
        <v>4091058361</v>
      </c>
      <c r="P42" s="16"/>
      <c r="Q42" s="16">
        <v>-183851670</v>
      </c>
      <c r="R42" s="16"/>
      <c r="S42" s="16"/>
    </row>
    <row r="43" spans="1:19" x14ac:dyDescent="0.45">
      <c r="A43" s="1" t="s">
        <v>53</v>
      </c>
      <c r="C43" s="16">
        <v>6498900</v>
      </c>
      <c r="D43" s="16"/>
      <c r="E43" s="16">
        <v>6627676515862</v>
      </c>
      <c r="F43" s="16"/>
      <c r="G43" s="16">
        <v>6627676515862</v>
      </c>
      <c r="H43" s="16"/>
      <c r="I43" s="16">
        <v>0</v>
      </c>
      <c r="J43" s="16"/>
      <c r="K43" s="16">
        <v>6498900</v>
      </c>
      <c r="L43" s="16"/>
      <c r="M43" s="16">
        <v>6627676515862</v>
      </c>
      <c r="N43" s="16"/>
      <c r="O43" s="16">
        <v>6562699295119</v>
      </c>
      <c r="P43" s="16"/>
      <c r="Q43" s="16">
        <v>64977220743</v>
      </c>
      <c r="R43" s="16"/>
      <c r="S43" s="16"/>
    </row>
    <row r="44" spans="1:19" x14ac:dyDescent="0.45">
      <c r="A44" s="1" t="s">
        <v>47</v>
      </c>
      <c r="C44" s="16">
        <v>156899</v>
      </c>
      <c r="D44" s="16"/>
      <c r="E44" s="16">
        <v>107715171435</v>
      </c>
      <c r="F44" s="16"/>
      <c r="G44" s="16">
        <v>105103276577</v>
      </c>
      <c r="H44" s="16"/>
      <c r="I44" s="16">
        <v>2611894858</v>
      </c>
      <c r="J44" s="16"/>
      <c r="K44" s="16">
        <v>156899</v>
      </c>
      <c r="L44" s="16"/>
      <c r="M44" s="16">
        <v>107715171435</v>
      </c>
      <c r="N44" s="16"/>
      <c r="O44" s="16">
        <v>98044101285</v>
      </c>
      <c r="P44" s="16"/>
      <c r="Q44" s="16">
        <v>9671070150</v>
      </c>
      <c r="R44" s="16"/>
      <c r="S44" s="16"/>
    </row>
    <row r="45" spans="1:19" ht="19.5" thickBot="1" x14ac:dyDescent="0.5">
      <c r="C45" s="18">
        <f>SUM(C8:C44)</f>
        <v>145848734</v>
      </c>
      <c r="D45" s="16"/>
      <c r="E45" s="18">
        <f>SUM(E8:E44)</f>
        <v>47386730707110</v>
      </c>
      <c r="F45" s="16"/>
      <c r="G45" s="18">
        <f>SUM(G8:G44)</f>
        <v>46857971730990</v>
      </c>
      <c r="H45" s="16"/>
      <c r="I45" s="18">
        <f>SUM(I8:I44)</f>
        <v>528758976121</v>
      </c>
      <c r="J45" s="16"/>
      <c r="K45" s="18">
        <f>SUM(K8:K44)</f>
        <v>145848734</v>
      </c>
      <c r="L45" s="16"/>
      <c r="M45" s="18">
        <f>SUM(M8:M44)</f>
        <v>47386730707110</v>
      </c>
      <c r="N45" s="16"/>
      <c r="O45" s="18">
        <f>SUM(O8:O44)</f>
        <v>46094717887250</v>
      </c>
      <c r="P45" s="16"/>
      <c r="Q45" s="18">
        <f>SUM(Q8:Q44)</f>
        <v>1292012819862</v>
      </c>
      <c r="R45" s="16"/>
      <c r="S45" s="16"/>
    </row>
    <row r="46" spans="1:19" ht="19.5" thickTop="1" x14ac:dyDescent="0.4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4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4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3:19" x14ac:dyDescent="0.4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3:19" x14ac:dyDescent="0.4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3:19" x14ac:dyDescent="0.4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3:19" x14ac:dyDescent="0.4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3:19" x14ac:dyDescent="0.4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3:19" x14ac:dyDescent="0.4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1"/>
  <sheetViews>
    <sheetView rightToLeft="1" view="pageBreakPreview" zoomScale="60" zoomScaleNormal="100" workbookViewId="0">
      <selection activeCell="M36" sqref="M36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3.57031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9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9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x14ac:dyDescent="0.45">
      <c r="A3" s="8" t="s">
        <v>168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26.25" x14ac:dyDescent="0.45">
      <c r="A6" s="13" t="s">
        <v>3</v>
      </c>
      <c r="C6" s="12" t="s">
        <v>170</v>
      </c>
      <c r="D6" s="12" t="s">
        <v>170</v>
      </c>
      <c r="E6" s="12" t="s">
        <v>170</v>
      </c>
      <c r="F6" s="12" t="s">
        <v>170</v>
      </c>
      <c r="G6" s="12" t="s">
        <v>170</v>
      </c>
      <c r="H6" s="12" t="s">
        <v>170</v>
      </c>
      <c r="I6" s="12" t="s">
        <v>170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</row>
    <row r="7" spans="1:17" ht="26.25" x14ac:dyDescent="0.45">
      <c r="A7" s="12" t="s">
        <v>3</v>
      </c>
      <c r="C7" s="12" t="s">
        <v>7</v>
      </c>
      <c r="E7" s="12" t="s">
        <v>179</v>
      </c>
      <c r="G7" s="12" t="s">
        <v>180</v>
      </c>
      <c r="I7" s="12" t="s">
        <v>182</v>
      </c>
      <c r="K7" s="12" t="s">
        <v>7</v>
      </c>
      <c r="M7" s="12" t="s">
        <v>179</v>
      </c>
      <c r="O7" s="12" t="s">
        <v>180</v>
      </c>
      <c r="Q7" s="12" t="s">
        <v>182</v>
      </c>
    </row>
    <row r="8" spans="1:17" x14ac:dyDescent="0.45">
      <c r="A8" s="1" t="s">
        <v>183</v>
      </c>
      <c r="C8" s="16">
        <v>0</v>
      </c>
      <c r="D8" s="16"/>
      <c r="E8" s="16">
        <v>0</v>
      </c>
      <c r="F8" s="16"/>
      <c r="G8" s="16">
        <v>0</v>
      </c>
      <c r="H8" s="16"/>
      <c r="I8" s="16">
        <v>0</v>
      </c>
      <c r="J8" s="16"/>
      <c r="K8" s="16">
        <v>108054</v>
      </c>
      <c r="L8" s="16"/>
      <c r="M8" s="16">
        <v>139980659</v>
      </c>
      <c r="N8" s="16"/>
      <c r="O8" s="16">
        <v>54027000</v>
      </c>
      <c r="P8" s="16"/>
      <c r="Q8" s="16">
        <v>85953659</v>
      </c>
    </row>
    <row r="9" spans="1:17" x14ac:dyDescent="0.45">
      <c r="A9" s="1" t="s">
        <v>183</v>
      </c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6"/>
      <c r="K9" s="16">
        <v>108054</v>
      </c>
      <c r="L9" s="16"/>
      <c r="M9" s="16">
        <v>54027000</v>
      </c>
      <c r="N9" s="16"/>
      <c r="O9" s="16">
        <v>53705539</v>
      </c>
      <c r="P9" s="16"/>
      <c r="Q9" s="16">
        <v>321461</v>
      </c>
    </row>
    <row r="10" spans="1:17" x14ac:dyDescent="0.45">
      <c r="A10" s="1" t="s">
        <v>184</v>
      </c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38137</v>
      </c>
      <c r="L10" s="16"/>
      <c r="M10" s="16">
        <v>26695900</v>
      </c>
      <c r="N10" s="16"/>
      <c r="O10" s="16">
        <v>26537059</v>
      </c>
      <c r="P10" s="16"/>
      <c r="Q10" s="16">
        <v>158841</v>
      </c>
    </row>
    <row r="11" spans="1:17" x14ac:dyDescent="0.45">
      <c r="A11" s="1" t="s">
        <v>185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6989940</v>
      </c>
      <c r="L11" s="16"/>
      <c r="M11" s="16">
        <v>130590518184</v>
      </c>
      <c r="N11" s="16"/>
      <c r="O11" s="16">
        <v>104269101609</v>
      </c>
      <c r="P11" s="16"/>
      <c r="Q11" s="16">
        <v>26321416575</v>
      </c>
    </row>
    <row r="12" spans="1:17" x14ac:dyDescent="0.45">
      <c r="A12" s="1" t="s">
        <v>186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J12" s="16"/>
      <c r="K12" s="16">
        <v>5000000</v>
      </c>
      <c r="L12" s="16"/>
      <c r="M12" s="16">
        <v>76259334375</v>
      </c>
      <c r="N12" s="16"/>
      <c r="O12" s="16">
        <v>66011518125</v>
      </c>
      <c r="P12" s="16"/>
      <c r="Q12" s="16">
        <v>10247816250</v>
      </c>
    </row>
    <row r="13" spans="1:17" x14ac:dyDescent="0.45">
      <c r="A13" s="1" t="s">
        <v>21</v>
      </c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6"/>
      <c r="K13" s="16">
        <v>1352000</v>
      </c>
      <c r="L13" s="16"/>
      <c r="M13" s="16">
        <v>324413900475</v>
      </c>
      <c r="N13" s="16"/>
      <c r="O13" s="16">
        <v>316219577404</v>
      </c>
      <c r="P13" s="16"/>
      <c r="Q13" s="16">
        <v>8194323071</v>
      </c>
    </row>
    <row r="14" spans="1:17" x14ac:dyDescent="0.45">
      <c r="A14" s="1" t="s">
        <v>23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1500000</v>
      </c>
      <c r="L14" s="16"/>
      <c r="M14" s="16">
        <v>17629540038</v>
      </c>
      <c r="N14" s="16"/>
      <c r="O14" s="16">
        <v>15672866345</v>
      </c>
      <c r="P14" s="16"/>
      <c r="Q14" s="16">
        <v>1956673693</v>
      </c>
    </row>
    <row r="15" spans="1:17" x14ac:dyDescent="0.45">
      <c r="A15" s="1" t="s">
        <v>16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>
        <v>11625323</v>
      </c>
      <c r="L15" s="16"/>
      <c r="M15" s="16">
        <v>167473941152</v>
      </c>
      <c r="N15" s="16"/>
      <c r="O15" s="16">
        <v>164338991697</v>
      </c>
      <c r="P15" s="16"/>
      <c r="Q15" s="16">
        <v>3134949455</v>
      </c>
    </row>
    <row r="16" spans="1:17" x14ac:dyDescent="0.45">
      <c r="A16" s="1" t="s">
        <v>187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193882675</v>
      </c>
      <c r="L16" s="16"/>
      <c r="M16" s="16">
        <v>671628170154</v>
      </c>
      <c r="N16" s="16"/>
      <c r="O16" s="16">
        <v>711170279679</v>
      </c>
      <c r="P16" s="16"/>
      <c r="Q16" s="16">
        <v>-39542109525</v>
      </c>
    </row>
    <row r="17" spans="1:17" x14ac:dyDescent="0.45">
      <c r="A17" s="1" t="s">
        <v>188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>
        <v>5043147</v>
      </c>
      <c r="L17" s="16"/>
      <c r="M17" s="16">
        <v>146383696167</v>
      </c>
      <c r="N17" s="16"/>
      <c r="O17" s="16">
        <v>123444874510</v>
      </c>
      <c r="P17" s="16"/>
      <c r="Q17" s="16">
        <v>22938821657</v>
      </c>
    </row>
    <row r="18" spans="1:17" x14ac:dyDescent="0.45">
      <c r="A18" s="1" t="s">
        <v>189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38137</v>
      </c>
      <c r="L18" s="16"/>
      <c r="M18" s="16">
        <v>110318351</v>
      </c>
      <c r="N18" s="16"/>
      <c r="O18" s="16">
        <v>26695900</v>
      </c>
      <c r="P18" s="16"/>
      <c r="Q18" s="16">
        <v>83622451</v>
      </c>
    </row>
    <row r="19" spans="1:17" x14ac:dyDescent="0.45">
      <c r="A19" s="1" t="s">
        <v>190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J19" s="16"/>
      <c r="K19" s="16">
        <v>7000000</v>
      </c>
      <c r="L19" s="16"/>
      <c r="M19" s="16">
        <v>97344274301</v>
      </c>
      <c r="N19" s="16"/>
      <c r="O19" s="16">
        <v>82152328125</v>
      </c>
      <c r="P19" s="16"/>
      <c r="Q19" s="16">
        <v>15191946176</v>
      </c>
    </row>
    <row r="20" spans="1:17" x14ac:dyDescent="0.45">
      <c r="A20" s="1" t="s">
        <v>85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1000</v>
      </c>
      <c r="L20" s="16"/>
      <c r="M20" s="16">
        <v>1009816938</v>
      </c>
      <c r="N20" s="16"/>
      <c r="O20" s="16">
        <v>950020000</v>
      </c>
      <c r="P20" s="16"/>
      <c r="Q20" s="16">
        <v>59796938</v>
      </c>
    </row>
    <row r="21" spans="1:17" x14ac:dyDescent="0.45">
      <c r="A21" s="1" t="s">
        <v>89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>
        <v>1000</v>
      </c>
      <c r="L21" s="16"/>
      <c r="M21" s="16">
        <v>1009816938</v>
      </c>
      <c r="N21" s="16"/>
      <c r="O21" s="16">
        <v>999818750</v>
      </c>
      <c r="P21" s="16"/>
      <c r="Q21" s="16">
        <v>9998188</v>
      </c>
    </row>
    <row r="22" spans="1:17" x14ac:dyDescent="0.45">
      <c r="A22" s="1" t="s">
        <v>75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>
        <v>1000000</v>
      </c>
      <c r="L22" s="16"/>
      <c r="M22" s="16">
        <v>988716599690</v>
      </c>
      <c r="N22" s="16"/>
      <c r="O22" s="16">
        <v>987122051690</v>
      </c>
      <c r="P22" s="16"/>
      <c r="Q22" s="16">
        <v>1594548000</v>
      </c>
    </row>
    <row r="23" spans="1:17" x14ac:dyDescent="0.45">
      <c r="A23" s="1" t="s">
        <v>65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>
        <v>5000</v>
      </c>
      <c r="L23" s="16"/>
      <c r="M23" s="16">
        <v>5049084688</v>
      </c>
      <c r="N23" s="16"/>
      <c r="O23" s="16">
        <v>4999093750</v>
      </c>
      <c r="P23" s="16"/>
      <c r="Q23" s="16">
        <v>49990938</v>
      </c>
    </row>
    <row r="24" spans="1:17" x14ac:dyDescent="0.45">
      <c r="A24" s="1" t="s">
        <v>67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>
        <v>2927000</v>
      </c>
      <c r="L24" s="16"/>
      <c r="M24" s="16">
        <v>2856268650386</v>
      </c>
      <c r="N24" s="16"/>
      <c r="O24" s="16">
        <v>2903724960426</v>
      </c>
      <c r="P24" s="16"/>
      <c r="Q24" s="16">
        <v>-47456310040</v>
      </c>
    </row>
    <row r="25" spans="1:17" x14ac:dyDescent="0.45">
      <c r="A25" s="1" t="s">
        <v>83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5000</v>
      </c>
      <c r="L25" s="16"/>
      <c r="M25" s="16">
        <v>5049084688</v>
      </c>
      <c r="N25" s="16"/>
      <c r="O25" s="16">
        <v>4999093750</v>
      </c>
      <c r="P25" s="16"/>
      <c r="Q25" s="16">
        <v>49990938</v>
      </c>
    </row>
    <row r="26" spans="1:17" x14ac:dyDescent="0.45">
      <c r="A26" s="1" t="s">
        <v>63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>
        <v>5000</v>
      </c>
      <c r="L26" s="16"/>
      <c r="M26" s="16">
        <v>5049084688</v>
      </c>
      <c r="N26" s="16"/>
      <c r="O26" s="16">
        <v>4999093750</v>
      </c>
      <c r="P26" s="16"/>
      <c r="Q26" s="16">
        <v>49990938</v>
      </c>
    </row>
    <row r="27" spans="1:17" x14ac:dyDescent="0.45">
      <c r="A27" s="1" t="s">
        <v>41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5000</v>
      </c>
      <c r="L27" s="16"/>
      <c r="M27" s="16">
        <v>5049084688</v>
      </c>
      <c r="N27" s="16"/>
      <c r="O27" s="16">
        <v>4999093750</v>
      </c>
      <c r="P27" s="16"/>
      <c r="Q27" s="16">
        <v>49990938</v>
      </c>
    </row>
    <row r="28" spans="1:17" x14ac:dyDescent="0.45">
      <c r="A28" s="1" t="s">
        <v>191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>
        <v>109600</v>
      </c>
      <c r="L28" s="16"/>
      <c r="M28" s="16">
        <v>114115243599</v>
      </c>
      <c r="N28" s="16"/>
      <c r="O28" s="16">
        <v>110008498380</v>
      </c>
      <c r="P28" s="16"/>
      <c r="Q28" s="16">
        <v>4106745219</v>
      </c>
    </row>
    <row r="29" spans="1:17" x14ac:dyDescent="0.45">
      <c r="A29" s="1" t="s">
        <v>53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>
        <v>1000</v>
      </c>
      <c r="L29" s="16"/>
      <c r="M29" s="16">
        <v>1019815125</v>
      </c>
      <c r="N29" s="16"/>
      <c r="O29" s="16">
        <v>1009816937</v>
      </c>
      <c r="P29" s="16"/>
      <c r="Q29" s="16">
        <v>9998188</v>
      </c>
    </row>
    <row r="30" spans="1:17" x14ac:dyDescent="0.45">
      <c r="A30" s="1" t="s">
        <v>192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>
        <v>1839750</v>
      </c>
      <c r="L30" s="16"/>
      <c r="M30" s="16">
        <v>662147644822</v>
      </c>
      <c r="N30" s="16"/>
      <c r="O30" s="16">
        <v>694994853159</v>
      </c>
      <c r="P30" s="16"/>
      <c r="Q30" s="16">
        <v>-32847208336</v>
      </c>
    </row>
    <row r="31" spans="1:17" x14ac:dyDescent="0.45">
      <c r="A31" s="1" t="s">
        <v>57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>
        <v>1000</v>
      </c>
      <c r="L31" s="16"/>
      <c r="M31" s="16">
        <v>1009816941</v>
      </c>
      <c r="N31" s="16"/>
      <c r="O31" s="16">
        <v>999818751</v>
      </c>
      <c r="P31" s="16"/>
      <c r="Q31" s="16">
        <v>9998190</v>
      </c>
    </row>
    <row r="32" spans="1:17" x14ac:dyDescent="0.45">
      <c r="A32" s="1" t="s">
        <v>55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1000</v>
      </c>
      <c r="L32" s="16"/>
      <c r="M32" s="16">
        <v>1009816938</v>
      </c>
      <c r="N32" s="16"/>
      <c r="O32" s="16">
        <v>999818750</v>
      </c>
      <c r="P32" s="16"/>
      <c r="Q32" s="16">
        <v>9998188</v>
      </c>
    </row>
    <row r="33" spans="1:17" x14ac:dyDescent="0.45">
      <c r="A33" s="1" t="s">
        <v>87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1000</v>
      </c>
      <c r="L33" s="16"/>
      <c r="M33" s="16">
        <v>1009816942</v>
      </c>
      <c r="N33" s="16"/>
      <c r="O33" s="16">
        <v>1000006673</v>
      </c>
      <c r="P33" s="16"/>
      <c r="Q33" s="16">
        <v>9810269</v>
      </c>
    </row>
    <row r="34" spans="1:17" x14ac:dyDescent="0.45">
      <c r="A34" s="1" t="s">
        <v>193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25500</v>
      </c>
      <c r="L34" s="16"/>
      <c r="M34" s="16">
        <v>25500000000</v>
      </c>
      <c r="N34" s="16"/>
      <c r="O34" s="16">
        <v>25140992369</v>
      </c>
      <c r="P34" s="16"/>
      <c r="Q34" s="16">
        <v>359007631</v>
      </c>
    </row>
    <row r="35" spans="1:17" ht="19.5" thickBot="1" x14ac:dyDescent="0.5">
      <c r="C35" s="16"/>
      <c r="D35" s="16"/>
      <c r="E35" s="16"/>
      <c r="F35" s="16"/>
      <c r="G35" s="16"/>
      <c r="H35" s="16"/>
      <c r="I35" s="16"/>
      <c r="J35" s="16"/>
      <c r="K35" s="18">
        <f>SUM(K8:K34)</f>
        <v>238613317</v>
      </c>
      <c r="L35" s="16"/>
      <c r="M35" s="18">
        <f>SUM(M8:M34)</f>
        <v>6305067773827</v>
      </c>
      <c r="N35" s="16"/>
      <c r="O35" s="18">
        <f>SUM(O8:O34)</f>
        <v>6330387533877</v>
      </c>
      <c r="P35" s="16"/>
      <c r="Q35" s="18">
        <f>SUM(Q8:Q34)</f>
        <v>-25319760049</v>
      </c>
    </row>
    <row r="36" spans="1:17" ht="19.5" thickTop="1" x14ac:dyDescent="0.45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x14ac:dyDescent="0.45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4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x14ac:dyDescent="0.4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x14ac:dyDescent="0.4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x14ac:dyDescent="0.4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4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4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x14ac:dyDescent="0.4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x14ac:dyDescent="0.4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4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x14ac:dyDescent="0.4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x14ac:dyDescent="0.4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3:17" x14ac:dyDescent="0.4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3:17" x14ac:dyDescent="0.4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3:17" x14ac:dyDescent="0.4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2023-04-26T12:39:19Z</dcterms:created>
  <dcterms:modified xsi:type="dcterms:W3CDTF">2023-04-29T05:51:14Z</dcterms:modified>
</cp:coreProperties>
</file>