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nia\Desktop\"/>
    </mc:Choice>
  </mc:AlternateContent>
  <xr:revisionPtr revIDLastSave="0" documentId="13_ncr:1_{068FE6F9-688C-459B-8A3D-91C5AD2A35D1}" xr6:coauthVersionLast="45" xr6:coauthVersionMax="45" xr10:uidLastSave="{00000000-0000-0000-0000-000000000000}"/>
  <bookViews>
    <workbookView xWindow="-120" yWindow="-120" windowWidth="24240" windowHeight="13140" tabRatio="696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درآمد سپرده بانکی" sheetId="13" r:id="rId12"/>
    <sheet name="سایر درآمدها" sheetId="14" r:id="rId13"/>
    <sheet name="جمع درآمدها" sheetId="15" r:id="rId14"/>
    <sheet name="سرمایه‌گذاری در اوراق بهادار" sheetId="1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0" i="9" l="1"/>
  <c r="S8" i="8"/>
  <c r="Q33" i="7"/>
  <c r="Q34" i="7"/>
  <c r="Q35" i="7"/>
  <c r="Q36" i="7"/>
  <c r="Q37" i="7"/>
  <c r="Q38" i="7"/>
  <c r="Q39" i="7"/>
  <c r="Q40" i="7"/>
  <c r="Q41" i="7"/>
  <c r="Q42" i="7"/>
  <c r="Q43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9" i="7"/>
  <c r="Q10" i="7"/>
  <c r="Q11" i="7"/>
  <c r="Q12" i="7"/>
  <c r="Q13" i="7"/>
  <c r="Q14" i="7"/>
  <c r="Q15" i="7"/>
  <c r="Q16" i="7"/>
  <c r="Q17" i="7"/>
  <c r="Q18" i="7"/>
  <c r="Q8" i="7"/>
  <c r="O44" i="7"/>
  <c r="U18" i="1" l="1"/>
  <c r="U21" i="1"/>
  <c r="C10" i="15"/>
  <c r="E11" i="14"/>
  <c r="C11" i="14"/>
  <c r="E31" i="13"/>
  <c r="G31" i="13"/>
  <c r="C33" i="12"/>
  <c r="E33" i="12"/>
  <c r="G33" i="12"/>
  <c r="I33" i="12"/>
  <c r="K33" i="12"/>
  <c r="M33" i="12"/>
  <c r="O33" i="12"/>
  <c r="Q33" i="12"/>
  <c r="C17" i="11"/>
  <c r="E17" i="11"/>
  <c r="I17" i="11"/>
  <c r="G17" i="11"/>
  <c r="M17" i="11"/>
  <c r="O17" i="11"/>
  <c r="Q17" i="11"/>
  <c r="S17" i="11"/>
  <c r="C17" i="10"/>
  <c r="E17" i="10"/>
  <c r="G17" i="10"/>
  <c r="I17" i="10"/>
  <c r="K17" i="10"/>
  <c r="M17" i="10"/>
  <c r="O17" i="10"/>
  <c r="Q17" i="10"/>
  <c r="Q35" i="9"/>
  <c r="O35" i="9"/>
  <c r="M35" i="9"/>
  <c r="C35" i="9"/>
  <c r="E35" i="9"/>
  <c r="G35" i="9"/>
  <c r="I35" i="9"/>
  <c r="K35" i="9"/>
  <c r="I44" i="7"/>
  <c r="G44" i="7"/>
  <c r="K44" i="7"/>
  <c r="M44" i="7"/>
  <c r="Q44" i="7"/>
  <c r="K34" i="6"/>
  <c r="M34" i="6"/>
  <c r="O34" i="6"/>
  <c r="Q34" i="6"/>
  <c r="C15" i="4"/>
  <c r="E15" i="4"/>
  <c r="G15" i="4"/>
  <c r="K15" i="4"/>
  <c r="O33" i="3"/>
  <c r="Q33" i="3"/>
  <c r="S33" i="3"/>
  <c r="U33" i="3"/>
  <c r="W33" i="3"/>
  <c r="Y33" i="3"/>
  <c r="AA33" i="3"/>
  <c r="AC33" i="3"/>
  <c r="AE33" i="3"/>
  <c r="AG33" i="3"/>
  <c r="AI33" i="3"/>
  <c r="C10" i="2"/>
  <c r="E10" i="2"/>
  <c r="I10" i="2"/>
  <c r="K10" i="2"/>
  <c r="C21" i="1"/>
  <c r="E21" i="1"/>
  <c r="G21" i="1"/>
  <c r="I21" i="1"/>
  <c r="K21" i="1"/>
  <c r="M21" i="1"/>
  <c r="O21" i="1"/>
  <c r="Q21" i="1"/>
  <c r="S21" i="1"/>
  <c r="W21" i="1"/>
</calcChain>
</file>

<file path=xl/sharedStrings.xml><?xml version="1.0" encoding="utf-8"?>
<sst xmlns="http://schemas.openxmlformats.org/spreadsheetml/2006/main" count="914" uniqueCount="230">
  <si>
    <t>صندوق سرمایه‌گذاری با درآمد ثابت نگین سامان</t>
  </si>
  <si>
    <t>صورت وضعیت پورتفوی</t>
  </si>
  <si>
    <t>برای ماه منتهی به 1400/11/30</t>
  </si>
  <si>
    <t>نام شرکت</t>
  </si>
  <si>
    <t>1400/10/30</t>
  </si>
  <si>
    <t>تغییرات طی دوره</t>
  </si>
  <si>
    <t>1400/11/30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</si>
  <si>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</si>
  <si>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</si>
  <si>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</si>
  <si>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</si>
  <si>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</si>
  <si>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</si>
  <si>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</si>
  <si>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</si>
  <si>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</si>
  <si>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بیمه اتکایی تهران رواک50%تادیه</t>
  </si>
  <si>
    <t>پتروشیمی مارون</t>
  </si>
  <si>
    <t>تامین سرمایه خلیج فارس</t>
  </si>
  <si>
    <t>توسعه سامانه ی نرم افزاری نگین</t>
  </si>
  <si>
    <t>ح.تجلی توسعه معادن و فلزات</t>
  </si>
  <si>
    <t>ریل پرداز نو آفرین</t>
  </si>
  <si>
    <t>سرمایه‌گذاری‌ ملی‌ایران‌</t>
  </si>
  <si>
    <t>سرمایه‌گذاری‌غدیر(هلدینگ‌</t>
  </si>
  <si>
    <t>صنایع شیمیایی کیمیاگران امروز</t>
  </si>
  <si>
    <t>صندوق س.آرمان سپهر آشنا-م</t>
  </si>
  <si>
    <t>تجلی توسعه معادن و فلزات</t>
  </si>
  <si>
    <t>تعداد اوراق تبعی</t>
  </si>
  <si>
    <t>قیمت اعمال</t>
  </si>
  <si>
    <t>تاریخ اعمال</t>
  </si>
  <si>
    <t>نرخ موثر</t>
  </si>
  <si>
    <t>اختیارف.ت. مارون-270739-020904</t>
  </si>
  <si>
    <t>1402/09/04</t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</si>
  <si>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</si>
  <si>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</si>
  <si>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</si>
  <si>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</si>
  <si>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</si>
  <si>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</si>
  <si>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</si>
  <si>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</si>
  <si>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</si>
  <si>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</si>
  <si>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کاردان14041015</t>
  </si>
  <si>
    <t>بله</t>
  </si>
  <si>
    <t>1400/10/15</t>
  </si>
  <si>
    <t>1404/10/15</t>
  </si>
  <si>
    <t>اجاره دومینو14040208</t>
  </si>
  <si>
    <t>1399/02/08</t>
  </si>
  <si>
    <t>1404/02/07</t>
  </si>
  <si>
    <t>اسنادخزانه-م15بودجه98-010406</t>
  </si>
  <si>
    <t>1398/07/13</t>
  </si>
  <si>
    <t>1401/04/13</t>
  </si>
  <si>
    <t>اسنادخزانه-م18بودجه98-010614</t>
  </si>
  <si>
    <t>1398/11/12</t>
  </si>
  <si>
    <t>1401/06/14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</si>
  <si>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</si>
  <si>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</si>
  <si>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</si>
  <si>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</si>
  <si>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</si>
  <si>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</si>
  <si>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اسنادخزانه-م2بودجه99-011019</t>
  </si>
  <si>
    <t>1399/06/19</t>
  </si>
  <si>
    <t>1401/10/19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</si>
  <si>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</si>
  <si>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</si>
  <si>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</si>
  <si>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</si>
  <si>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</si>
  <si>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</si>
  <si>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</si>
  <si>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</si>
  <si>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</si>
  <si>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صکوک منفعت نفت1312-6ماهه 18/5%</t>
  </si>
  <si>
    <t>1399/12/17</t>
  </si>
  <si>
    <t>1403/12/17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</si>
  <si>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</si>
  <si>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</si>
  <si>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</si>
  <si>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</si>
  <si>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</si>
  <si>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</si>
  <si>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</si>
  <si>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</si>
  <si>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</si>
  <si>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</si>
  <si>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</si>
  <si>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</si>
  <si>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</si>
  <si>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</si>
  <si>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مشارکت رایان سایپا-3ماهه16%</t>
  </si>
  <si>
    <t>1397/06/05</t>
  </si>
  <si>
    <t>1401/06/05</t>
  </si>
  <si>
    <t>منفعت دولت5-ش.خاص کاردان0108</t>
  </si>
  <si>
    <t>1398/08/18</t>
  </si>
  <si>
    <t>1401/08/18</t>
  </si>
  <si>
    <t>منفعت صبا اروند کاردان14001113</t>
  </si>
  <si>
    <t>1397/11/13</t>
  </si>
  <si>
    <t>1400/11/13</t>
  </si>
  <si>
    <t>سلف موازی برق نیروی برق حرارتی</t>
  </si>
  <si>
    <t>1399/10/23</t>
  </si>
  <si>
    <t>1401/10/22</t>
  </si>
  <si>
    <t>سلف نفت خام سبک داخلی4002</t>
  </si>
  <si>
    <t>1400/06/30</t>
  </si>
  <si>
    <t>1401/02/30</t>
  </si>
  <si>
    <t>اسنادخزانه-م17بودجه99-010226</t>
  </si>
  <si>
    <t>1400/01/14</t>
  </si>
  <si>
    <t>1401/02/26</t>
  </si>
  <si>
    <t>اوراق مشارکت شرکت واحد اتوبوسرانی شهر کرج</t>
  </si>
  <si>
    <t>خیر</t>
  </si>
  <si>
    <t>1400/04/21</t>
  </si>
  <si>
    <t>1401/04/20</t>
  </si>
  <si>
    <t>اوراق مشارکت اتوبوسرانی قم</t>
  </si>
  <si>
    <t>1400/04/16</t>
  </si>
  <si>
    <t>1401/04/15</t>
  </si>
  <si>
    <t>قیمت پایانی</t>
  </si>
  <si>
    <t>قیمت پس از تعدیل</t>
  </si>
  <si>
    <t>درصد تعدیل</t>
  </si>
  <si>
    <t>ارزش ناشی از تعدیل قیمت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</si>
  <si>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</si>
  <si>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</si>
  <si>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</si>
  <si>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</si>
  <si>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بانک ملل</t>
  </si>
  <si>
    <t>1402/01/11</t>
  </si>
  <si>
    <t>3.52%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</si>
  <si>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</si>
  <si>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</si>
  <si>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</si>
  <si>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</si>
  <si>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</si>
  <si>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</si>
  <si>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</si>
  <si>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</si>
  <si>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</si>
  <si>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</si>
  <si>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</si>
  <si>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</si>
  <si>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</si>
  <si>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</si>
  <si>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</si>
  <si>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</si>
  <si>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</si>
  <si>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</si>
  <si>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</si>
  <si>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</si>
  <si>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</si>
  <si>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</si>
  <si>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</si>
  <si>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</si>
  <si>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</si>
  <si>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رفاه شيخ بهايي</t>
  </si>
  <si>
    <t>287155067</t>
  </si>
  <si>
    <t>895112134700001</t>
  </si>
  <si>
    <t>سپرده بلند مدت</t>
  </si>
  <si>
    <t>1399/05/14</t>
  </si>
  <si>
    <t>895112134700002</t>
  </si>
  <si>
    <t>1399/10/06</t>
  </si>
  <si>
    <t>895-112-13470000-3</t>
  </si>
  <si>
    <t>1399/11/19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</si>
  <si>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</si>
  <si>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</si>
  <si>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</si>
  <si>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</si>
  <si>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</si>
  <si>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</si>
  <si>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</si>
  <si>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</si>
  <si>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</si>
  <si>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تجارت آفریقا</t>
  </si>
  <si>
    <t>98038868</t>
  </si>
  <si>
    <t>1400/03/05</t>
  </si>
  <si>
    <t>بانک سامان قائم مقام</t>
  </si>
  <si>
    <t>866-112-13470000-1</t>
  </si>
  <si>
    <t>1400/07/21</t>
  </si>
  <si>
    <t>279-9012-14681876-5</t>
  </si>
  <si>
    <t>1400/09/17</t>
  </si>
  <si>
    <t>205-283-6681650-5</t>
  </si>
  <si>
    <t>1400/09/30</t>
  </si>
  <si>
    <t>205-283-6681650-6</t>
  </si>
  <si>
    <t>1400/10/07</t>
  </si>
  <si>
    <t>205-283-6681650-7</t>
  </si>
  <si>
    <t>1400/10/12</t>
  </si>
  <si>
    <t>205-283-6681650-8</t>
  </si>
  <si>
    <t>1400/10/13</t>
  </si>
  <si>
    <t>279-9012-14681876-6</t>
  </si>
  <si>
    <t>866-112-13470000-2</t>
  </si>
  <si>
    <t>279-9012-14681876-7</t>
  </si>
  <si>
    <t>1400/11/11</t>
  </si>
  <si>
    <t>051560304000000159</t>
  </si>
  <si>
    <t>279-9012-14681876-8</t>
  </si>
  <si>
    <t>1400/11/21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</si>
  <si>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</si>
  <si>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</si>
  <si>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</si>
  <si>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</si>
  <si>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</si>
  <si>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</si>
  <si>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</si>
  <si>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</si>
  <si>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</si>
  <si>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مرابحه عام دولت5-ش.خ 0010</t>
  </si>
  <si>
    <t>1400/10/25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</si>
  <si>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</si>
  <si>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</si>
  <si>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</si>
  <si>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</si>
  <si>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</si>
  <si>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</si>
  <si>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1400/11/09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</si>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</sst>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6"/>
      <color rgb="FF000000"/>
      <name val="B Nazanin"/>
      <charset val="178"/>
    </font>
    <font>
      <sz val="12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1" fillId="0" borderId="2" xfId="0" applyNumberFormat="1" applyFont="1" applyBorder="1"/>
    <xf numFmtId="0" fontId="1" fillId="0" borderId="0" xfId="0" applyNumberFormat="1" applyFont="1"/>
    <xf numFmtId="10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2" xfId="0" applyNumberFormat="1" applyFont="1" applyBorder="1" applyAlignment="1">
      <alignment horizontal="right"/>
    </xf>
    <xf numFmtId="17" fontId="1" fillId="0" borderId="0" xfId="0" applyNumberFormat="1" applyFont="1"/>
    <xf numFmtId="3" fontId="5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6"/>
  <sheetViews>
    <sheetView rightToLeft="1" tabSelected="1" view="pageBreakPreview" zoomScale="85" zoomScaleNormal="85" zoomScaleSheetLayoutView="85" workbookViewId="0">
      <selection activeCell="E7" sqref="E7:E8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4.14062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5703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28.42578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6" spans="1:25" ht="30" x14ac:dyDescent="0.45">
      <c r="A6" s="16" t="s">
        <v>3</v>
      </c>
      <c r="C6" s="15" t="s">
        <v>4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30" x14ac:dyDescent="0.45">
      <c r="A7" s="16" t="s">
        <v>3</v>
      </c>
      <c r="C7" s="16" t="s">
        <v>7</v>
      </c>
      <c r="E7" s="16" t="s">
        <v>8</v>
      </c>
      <c r="G7" s="16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3" t="s">
        <v>13</v>
      </c>
    </row>
    <row r="8" spans="1:25" ht="30" x14ac:dyDescent="0.4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4" t="s">
        <v>13</v>
      </c>
    </row>
    <row r="9" spans="1:25" ht="21" x14ac:dyDescent="0.55000000000000004">
      <c r="A9" s="2" t="s">
        <v>15</v>
      </c>
      <c r="C9" s="3">
        <v>38137</v>
      </c>
      <c r="E9" s="3">
        <v>26720136</v>
      </c>
      <c r="G9" s="3">
        <v>26537059.395</v>
      </c>
      <c r="I9" s="3">
        <v>0</v>
      </c>
      <c r="K9" s="3">
        <v>0</v>
      </c>
      <c r="M9" s="3">
        <v>0</v>
      </c>
      <c r="O9" s="3">
        <v>0</v>
      </c>
      <c r="Q9" s="3">
        <v>38137</v>
      </c>
      <c r="S9" s="3">
        <v>700</v>
      </c>
      <c r="U9" s="3">
        <v>26720136</v>
      </c>
      <c r="W9" s="3">
        <v>26537059.395</v>
      </c>
      <c r="Y9" s="6">
        <v>0</v>
      </c>
    </row>
    <row r="10" spans="1:25" ht="21" x14ac:dyDescent="0.55000000000000004">
      <c r="A10" s="2" t="s">
        <v>16</v>
      </c>
      <c r="C10" s="3">
        <v>108054</v>
      </c>
      <c r="E10" s="3">
        <v>54076054</v>
      </c>
      <c r="G10" s="3">
        <v>53705539.350000001</v>
      </c>
      <c r="I10" s="3">
        <v>0</v>
      </c>
      <c r="K10" s="3">
        <v>0</v>
      </c>
      <c r="M10" s="3">
        <v>0</v>
      </c>
      <c r="O10" s="3">
        <v>0</v>
      </c>
      <c r="Q10" s="3">
        <v>108054</v>
      </c>
      <c r="S10" s="3">
        <v>500</v>
      </c>
      <c r="U10" s="3">
        <v>54076054</v>
      </c>
      <c r="W10" s="3">
        <v>53705539.350000001</v>
      </c>
      <c r="Y10" s="6">
        <v>0</v>
      </c>
    </row>
    <row r="11" spans="1:25" ht="21" x14ac:dyDescent="0.55000000000000004">
      <c r="A11" s="2" t="s">
        <v>17</v>
      </c>
      <c r="C11" s="3">
        <v>5487000</v>
      </c>
      <c r="E11" s="3">
        <v>998293584900</v>
      </c>
      <c r="G11" s="3">
        <v>1023907386199.05</v>
      </c>
      <c r="I11" s="3">
        <v>0</v>
      </c>
      <c r="K11" s="3">
        <v>0</v>
      </c>
      <c r="M11" s="3">
        <v>0</v>
      </c>
      <c r="O11" s="3">
        <v>0</v>
      </c>
      <c r="Q11" s="3">
        <v>5487000</v>
      </c>
      <c r="S11" s="3">
        <v>190808</v>
      </c>
      <c r="U11" s="3">
        <v>998293584900</v>
      </c>
      <c r="W11" s="3">
        <v>1040734063198.8</v>
      </c>
      <c r="Y11" s="6">
        <v>3.8899999999999997E-2</v>
      </c>
    </row>
    <row r="12" spans="1:25" ht="21" x14ac:dyDescent="0.55000000000000004">
      <c r="A12" s="2" t="s">
        <v>18</v>
      </c>
      <c r="C12" s="3">
        <v>25453</v>
      </c>
      <c r="E12" s="3">
        <v>25476109</v>
      </c>
      <c r="G12" s="3">
        <v>25301554.649999999</v>
      </c>
      <c r="I12" s="3">
        <v>0</v>
      </c>
      <c r="K12" s="3">
        <v>0</v>
      </c>
      <c r="M12" s="3">
        <v>0</v>
      </c>
      <c r="O12" s="3">
        <v>0</v>
      </c>
      <c r="Q12" s="3">
        <v>25453</v>
      </c>
      <c r="S12" s="3">
        <v>1000</v>
      </c>
      <c r="U12" s="3">
        <v>25476109</v>
      </c>
      <c r="W12" s="3">
        <v>25301554.649999999</v>
      </c>
      <c r="Y12" s="6">
        <v>0</v>
      </c>
    </row>
    <row r="13" spans="1:25" ht="21" x14ac:dyDescent="0.55000000000000004">
      <c r="A13" s="2" t="s">
        <v>19</v>
      </c>
      <c r="C13" s="3">
        <v>325402</v>
      </c>
      <c r="E13" s="3">
        <v>2485071652</v>
      </c>
      <c r="G13" s="3">
        <v>8070473159.5950003</v>
      </c>
      <c r="I13" s="3">
        <v>0</v>
      </c>
      <c r="K13" s="3">
        <v>0</v>
      </c>
      <c r="M13" s="3">
        <v>0</v>
      </c>
      <c r="O13" s="3">
        <v>0</v>
      </c>
      <c r="Q13" s="3">
        <v>325402</v>
      </c>
      <c r="S13" s="3">
        <v>26100</v>
      </c>
      <c r="U13" s="3">
        <v>2485071652</v>
      </c>
      <c r="W13" s="3">
        <v>8442458896.4099998</v>
      </c>
      <c r="Y13" s="6">
        <v>2.9999999999999997E-4</v>
      </c>
    </row>
    <row r="14" spans="1:25" ht="21" x14ac:dyDescent="0.55000000000000004">
      <c r="A14" s="2" t="s">
        <v>20</v>
      </c>
      <c r="C14" s="3">
        <v>62000000</v>
      </c>
      <c r="E14" s="3">
        <v>62056296000</v>
      </c>
      <c r="G14" s="3">
        <v>61631100000</v>
      </c>
      <c r="I14" s="3">
        <v>0</v>
      </c>
      <c r="K14" s="3">
        <v>0</v>
      </c>
      <c r="M14" s="3">
        <v>-62000000</v>
      </c>
      <c r="O14" s="3">
        <v>0</v>
      </c>
      <c r="Q14" s="3">
        <v>0</v>
      </c>
      <c r="S14" s="3">
        <v>0</v>
      </c>
      <c r="U14" s="3">
        <v>0</v>
      </c>
      <c r="W14" s="3">
        <v>0</v>
      </c>
      <c r="Y14" s="6">
        <v>0</v>
      </c>
    </row>
    <row r="15" spans="1:25" ht="21" x14ac:dyDescent="0.55000000000000004">
      <c r="A15" s="2" t="s">
        <v>21</v>
      </c>
      <c r="C15" s="3">
        <v>1394767</v>
      </c>
      <c r="E15" s="3">
        <v>4654374251</v>
      </c>
      <c r="G15" s="3">
        <v>4927507756.5879002</v>
      </c>
      <c r="I15" s="3">
        <v>0</v>
      </c>
      <c r="K15" s="3">
        <v>0</v>
      </c>
      <c r="M15" s="3">
        <v>0</v>
      </c>
      <c r="O15" s="3">
        <v>0</v>
      </c>
      <c r="Q15" s="3">
        <v>1394767</v>
      </c>
      <c r="S15" s="3">
        <v>3608</v>
      </c>
      <c r="U15" s="3">
        <v>4654374251</v>
      </c>
      <c r="W15" s="3">
        <v>5002377035.9507999</v>
      </c>
      <c r="Y15" s="6">
        <v>2.0000000000000001E-4</v>
      </c>
    </row>
    <row r="16" spans="1:25" ht="21" x14ac:dyDescent="0.55000000000000004">
      <c r="A16" s="2" t="s">
        <v>22</v>
      </c>
      <c r="C16" s="3">
        <v>54360568</v>
      </c>
      <c r="E16" s="3">
        <v>575570718550</v>
      </c>
      <c r="G16" s="3">
        <v>489035959714.62</v>
      </c>
      <c r="I16" s="3">
        <v>0</v>
      </c>
      <c r="K16" s="3">
        <v>0</v>
      </c>
      <c r="M16" s="3">
        <v>0</v>
      </c>
      <c r="O16" s="3">
        <v>0</v>
      </c>
      <c r="Q16" s="3">
        <v>54360568</v>
      </c>
      <c r="S16" s="3">
        <v>8910</v>
      </c>
      <c r="U16" s="3">
        <v>575570718550</v>
      </c>
      <c r="W16" s="3">
        <v>481470762547.76398</v>
      </c>
      <c r="Y16" s="6">
        <v>1.7999999999999999E-2</v>
      </c>
    </row>
    <row r="17" spans="1:25" ht="21" x14ac:dyDescent="0.55000000000000004">
      <c r="A17" s="2" t="s">
        <v>23</v>
      </c>
      <c r="C17" s="3">
        <v>1800000</v>
      </c>
      <c r="E17" s="3">
        <v>28880776307</v>
      </c>
      <c r="G17" s="3">
        <v>23511270600</v>
      </c>
      <c r="I17" s="3">
        <v>0</v>
      </c>
      <c r="K17" s="3">
        <v>0</v>
      </c>
      <c r="M17" s="3">
        <v>0</v>
      </c>
      <c r="O17" s="3">
        <v>0</v>
      </c>
      <c r="Q17" s="3">
        <v>1800000</v>
      </c>
      <c r="S17" s="3">
        <v>12810</v>
      </c>
      <c r="U17" s="3">
        <v>28880776307</v>
      </c>
      <c r="W17" s="3">
        <v>22920804900</v>
      </c>
      <c r="Y17" s="6">
        <v>8.9999999999999998E-4</v>
      </c>
    </row>
    <row r="18" spans="1:25" ht="21" x14ac:dyDescent="0.55000000000000004">
      <c r="A18" s="2" t="s">
        <v>24</v>
      </c>
      <c r="C18" s="3">
        <v>303736</v>
      </c>
      <c r="E18" s="3">
        <v>6171439382</v>
      </c>
      <c r="G18" s="3">
        <v>8906898738.6000004</v>
      </c>
      <c r="I18" s="3">
        <v>0</v>
      </c>
      <c r="K18" s="3">
        <v>0</v>
      </c>
      <c r="M18" s="3">
        <v>0</v>
      </c>
      <c r="O18" s="3">
        <v>0</v>
      </c>
      <c r="Q18" s="3">
        <v>303736</v>
      </c>
      <c r="S18" s="3">
        <v>28400</v>
      </c>
      <c r="U18" s="3">
        <f>6171439382-1286</f>
        <v>6171438096</v>
      </c>
      <c r="W18" s="3">
        <v>8574777090.7200003</v>
      </c>
      <c r="Y18" s="6">
        <v>2.9999999999999997E-4</v>
      </c>
    </row>
    <row r="19" spans="1:25" ht="21" x14ac:dyDescent="0.55000000000000004">
      <c r="A19" s="2" t="s">
        <v>25</v>
      </c>
      <c r="C19" s="3">
        <v>776660</v>
      </c>
      <c r="E19" s="3">
        <v>99292763719</v>
      </c>
      <c r="G19" s="3">
        <v>89489683791.197495</v>
      </c>
      <c r="I19" s="3">
        <v>0</v>
      </c>
      <c r="K19" s="3">
        <v>0</v>
      </c>
      <c r="M19" s="3">
        <v>0</v>
      </c>
      <c r="O19" s="3">
        <v>0</v>
      </c>
      <c r="Q19" s="3">
        <v>776660</v>
      </c>
      <c r="S19" s="3">
        <v>112800</v>
      </c>
      <c r="U19" s="3">
        <v>99292763719</v>
      </c>
      <c r="W19" s="3">
        <v>87549317707.259995</v>
      </c>
      <c r="Y19" s="6">
        <v>3.3E-3</v>
      </c>
    </row>
    <row r="20" spans="1:25" ht="21" x14ac:dyDescent="0.55000000000000004">
      <c r="A20" s="2" t="s">
        <v>26</v>
      </c>
      <c r="C20" s="3">
        <v>0</v>
      </c>
      <c r="E20" s="3">
        <v>0</v>
      </c>
      <c r="G20" s="3">
        <v>0</v>
      </c>
      <c r="I20" s="3">
        <v>0</v>
      </c>
      <c r="K20" s="3">
        <v>0</v>
      </c>
      <c r="M20" s="3">
        <v>-62000000</v>
      </c>
      <c r="O20" s="3">
        <v>64835918160</v>
      </c>
      <c r="Q20" s="3">
        <v>0</v>
      </c>
      <c r="S20" s="3">
        <v>0</v>
      </c>
      <c r="U20" s="3">
        <v>0</v>
      </c>
      <c r="W20" s="3">
        <v>0</v>
      </c>
      <c r="Y20" s="6">
        <v>0</v>
      </c>
    </row>
    <row r="21" spans="1:25" ht="19.5" thickBot="1" x14ac:dyDescent="0.5">
      <c r="C21" s="4">
        <f>SUM(C9:C20)</f>
        <v>126619777</v>
      </c>
      <c r="E21" s="4">
        <f>SUM(E9:E20)</f>
        <v>1777511297060</v>
      </c>
      <c r="G21" s="4">
        <f>SUM(G9:G20)</f>
        <v>1709585824113.0457</v>
      </c>
      <c r="I21" s="4">
        <f>SUM(I9:I20)</f>
        <v>0</v>
      </c>
      <c r="K21" s="4">
        <f>SUM(K9:K20)</f>
        <v>0</v>
      </c>
      <c r="M21" s="4">
        <f>SUM(M9:M20)</f>
        <v>-124000000</v>
      </c>
      <c r="O21" s="4">
        <f>SUM(O9:O20)</f>
        <v>64835918160</v>
      </c>
      <c r="Q21" s="4">
        <f>SUM(Q9:Q20)</f>
        <v>64619777</v>
      </c>
      <c r="S21" s="4">
        <f>SUM(S9:S20)</f>
        <v>385636</v>
      </c>
      <c r="U21" s="4">
        <f>SUM(U9:U20)</f>
        <v>1715454999774</v>
      </c>
      <c r="W21" s="4">
        <f>SUM(W9:W20)</f>
        <v>1654800105530.2998</v>
      </c>
    </row>
    <row r="22" spans="1:25" ht="19.5" thickTop="1" x14ac:dyDescent="0.45">
      <c r="U22" s="3"/>
      <c r="W22" s="3"/>
    </row>
    <row r="23" spans="1:25" x14ac:dyDescent="0.45">
      <c r="U23" s="3"/>
    </row>
    <row r="24" spans="1:25" x14ac:dyDescent="0.45">
      <c r="U24" s="3"/>
    </row>
    <row r="25" spans="1:25" x14ac:dyDescent="0.45">
      <c r="U25" s="3"/>
    </row>
    <row r="26" spans="1:25" x14ac:dyDescent="0.45">
      <c r="W26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3"/>
  <sheetViews>
    <sheetView rightToLeft="1" topLeftCell="A4" workbookViewId="0">
      <selection activeCell="M10" sqref="M10"/>
    </sheetView>
  </sheetViews>
  <sheetFormatPr defaultRowHeight="18.75" x14ac:dyDescent="0.45"/>
  <cols>
    <col min="1" max="1" width="29.42578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6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">
        <v>193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6" t="s">
        <v>3</v>
      </c>
      <c r="C6" s="15" t="s">
        <v>195</v>
      </c>
      <c r="D6" s="15" t="s">
        <v>195</v>
      </c>
      <c r="E6" s="15" t="s">
        <v>195</v>
      </c>
      <c r="F6" s="15" t="s">
        <v>195</v>
      </c>
      <c r="G6" s="15" t="s">
        <v>195</v>
      </c>
      <c r="H6" s="15" t="s">
        <v>195</v>
      </c>
      <c r="I6" s="15" t="s">
        <v>195</v>
      </c>
      <c r="K6" s="15" t="s">
        <v>196</v>
      </c>
      <c r="L6" s="15" t="s">
        <v>196</v>
      </c>
      <c r="M6" s="15" t="s">
        <v>196</v>
      </c>
      <c r="N6" s="15" t="s">
        <v>196</v>
      </c>
      <c r="O6" s="15" t="s">
        <v>196</v>
      </c>
      <c r="P6" s="15" t="s">
        <v>196</v>
      </c>
      <c r="Q6" s="15" t="s">
        <v>196</v>
      </c>
    </row>
    <row r="7" spans="1:17" ht="30" x14ac:dyDescent="0.45">
      <c r="A7" s="15" t="s">
        <v>3</v>
      </c>
      <c r="C7" s="15" t="s">
        <v>7</v>
      </c>
      <c r="E7" s="15" t="s">
        <v>211</v>
      </c>
      <c r="G7" s="15" t="s">
        <v>212</v>
      </c>
      <c r="I7" s="15" t="s">
        <v>214</v>
      </c>
      <c r="K7" s="15" t="s">
        <v>7</v>
      </c>
      <c r="M7" s="15" t="s">
        <v>211</v>
      </c>
      <c r="O7" s="15" t="s">
        <v>212</v>
      </c>
      <c r="Q7" s="15" t="s">
        <v>214</v>
      </c>
    </row>
    <row r="8" spans="1:17" ht="21" x14ac:dyDescent="0.55000000000000004">
      <c r="A8" s="2" t="s">
        <v>26</v>
      </c>
      <c r="C8" s="3">
        <v>62000000</v>
      </c>
      <c r="E8" s="3">
        <v>64835918160</v>
      </c>
      <c r="G8" s="3">
        <v>61631100000</v>
      </c>
      <c r="I8" s="3">
        <v>3204818160</v>
      </c>
      <c r="K8" s="3">
        <v>62000000</v>
      </c>
      <c r="M8" s="3">
        <v>64835918160</v>
      </c>
      <c r="O8" s="3">
        <v>61631100000</v>
      </c>
      <c r="Q8" s="3">
        <v>3204818160</v>
      </c>
    </row>
    <row r="9" spans="1:17" ht="21" x14ac:dyDescent="0.55000000000000004">
      <c r="A9" s="2" t="s">
        <v>20</v>
      </c>
      <c r="C9" s="3">
        <v>62000000</v>
      </c>
      <c r="E9" s="3">
        <v>62056296000</v>
      </c>
      <c r="G9" s="3">
        <v>61631100000</v>
      </c>
      <c r="I9" s="3">
        <v>425196000</v>
      </c>
      <c r="K9" s="3">
        <v>62000000</v>
      </c>
      <c r="M9" s="3">
        <v>62056296000</v>
      </c>
      <c r="O9" s="3">
        <v>61631100000</v>
      </c>
      <c r="Q9" s="3">
        <v>425196000</v>
      </c>
    </row>
    <row r="10" spans="1:17" ht="21" x14ac:dyDescent="0.55000000000000004">
      <c r="A10" s="2" t="s">
        <v>97</v>
      </c>
      <c r="C10" s="3">
        <v>336280</v>
      </c>
      <c r="E10" s="3">
        <v>336280000000</v>
      </c>
      <c r="G10" s="3">
        <v>337621418904</v>
      </c>
      <c r="I10" s="3">
        <v>-1341418904</v>
      </c>
      <c r="K10" s="3">
        <v>336280</v>
      </c>
      <c r="M10" s="3">
        <v>336280000000</v>
      </c>
      <c r="O10" s="3">
        <v>337621418904</v>
      </c>
      <c r="Q10" s="3">
        <v>-1341418904</v>
      </c>
    </row>
    <row r="11" spans="1:17" ht="21" x14ac:dyDescent="0.55000000000000004">
      <c r="A11" s="2" t="s">
        <v>53</v>
      </c>
      <c r="C11" s="3">
        <v>20000</v>
      </c>
      <c r="E11" s="3">
        <v>17866761063</v>
      </c>
      <c r="G11" s="3">
        <v>17279920087</v>
      </c>
      <c r="I11" s="3">
        <v>586840976</v>
      </c>
      <c r="K11" s="3">
        <v>20000</v>
      </c>
      <c r="M11" s="3">
        <v>17866761063</v>
      </c>
      <c r="O11" s="3">
        <v>17279920087</v>
      </c>
      <c r="Q11" s="3">
        <v>586840976</v>
      </c>
    </row>
    <row r="12" spans="1:17" ht="21" x14ac:dyDescent="0.55000000000000004">
      <c r="A12" s="2" t="s">
        <v>56</v>
      </c>
      <c r="C12" s="3">
        <v>100000</v>
      </c>
      <c r="E12" s="3">
        <v>70399939031</v>
      </c>
      <c r="G12" s="3">
        <v>67437774687</v>
      </c>
      <c r="I12" s="3">
        <v>2962164344</v>
      </c>
      <c r="K12" s="3">
        <v>100000</v>
      </c>
      <c r="M12" s="3">
        <v>70399939031</v>
      </c>
      <c r="O12" s="3">
        <v>67437774687</v>
      </c>
      <c r="Q12" s="3">
        <v>2962164344</v>
      </c>
    </row>
    <row r="13" spans="1:17" ht="21" x14ac:dyDescent="0.55000000000000004">
      <c r="A13" s="2" t="s">
        <v>59</v>
      </c>
      <c r="C13" s="3">
        <v>65410</v>
      </c>
      <c r="E13" s="3">
        <v>45258341945</v>
      </c>
      <c r="G13" s="3">
        <v>42966253904</v>
      </c>
      <c r="I13" s="3">
        <v>2292088041</v>
      </c>
      <c r="K13" s="3">
        <v>65410</v>
      </c>
      <c r="M13" s="3">
        <v>45258341945</v>
      </c>
      <c r="O13" s="3">
        <v>42966253904</v>
      </c>
      <c r="Q13" s="3">
        <v>2292088041</v>
      </c>
    </row>
    <row r="14" spans="1:17" ht="21" x14ac:dyDescent="0.55000000000000004">
      <c r="A14" s="2" t="s">
        <v>62</v>
      </c>
      <c r="C14" s="3">
        <v>100000</v>
      </c>
      <c r="E14" s="3">
        <v>83684829380</v>
      </c>
      <c r="G14" s="3">
        <v>79165648628</v>
      </c>
      <c r="I14" s="3">
        <v>4519180752</v>
      </c>
      <c r="K14" s="3">
        <v>100000</v>
      </c>
      <c r="M14" s="3">
        <v>83684829380</v>
      </c>
      <c r="O14" s="3">
        <v>79165648628</v>
      </c>
      <c r="Q14" s="3">
        <v>4519180752</v>
      </c>
    </row>
    <row r="15" spans="1:17" ht="21" x14ac:dyDescent="0.55000000000000004">
      <c r="A15" s="2" t="s">
        <v>65</v>
      </c>
      <c r="C15" s="3">
        <v>100000</v>
      </c>
      <c r="E15" s="3">
        <v>55189995000</v>
      </c>
      <c r="G15" s="3">
        <v>53306838624</v>
      </c>
      <c r="I15" s="3">
        <v>1883156376</v>
      </c>
      <c r="K15" s="3">
        <v>100000</v>
      </c>
      <c r="M15" s="3">
        <v>55189995000</v>
      </c>
      <c r="O15" s="3">
        <v>53306838624</v>
      </c>
      <c r="Q15" s="3">
        <v>1883156376</v>
      </c>
    </row>
    <row r="16" spans="1:17" ht="21" x14ac:dyDescent="0.55000000000000004">
      <c r="A16" s="2" t="s">
        <v>202</v>
      </c>
      <c r="C16" s="3">
        <v>0</v>
      </c>
      <c r="E16" s="3">
        <v>0</v>
      </c>
      <c r="G16" s="3">
        <v>0</v>
      </c>
      <c r="I16" s="3">
        <v>0</v>
      </c>
      <c r="K16" s="3">
        <v>1000</v>
      </c>
      <c r="M16" s="3">
        <v>1000000000</v>
      </c>
      <c r="O16" s="3">
        <v>999818750</v>
      </c>
      <c r="Q16" s="3">
        <v>181250</v>
      </c>
    </row>
    <row r="17" spans="3:17" ht="19.5" thickBot="1" x14ac:dyDescent="0.5">
      <c r="C17" s="4">
        <f>SUM(C8:C16)</f>
        <v>124721690</v>
      </c>
      <c r="E17" s="4">
        <f>SUM(E8:E16)</f>
        <v>735572080579</v>
      </c>
      <c r="G17" s="4">
        <f>SUM(G8:G16)</f>
        <v>721040054834</v>
      </c>
      <c r="I17" s="4">
        <f>SUM(I8:I16)</f>
        <v>14532025745</v>
      </c>
      <c r="K17" s="4">
        <f>SUM(K8:K16)</f>
        <v>124722690</v>
      </c>
      <c r="M17" s="4">
        <f>SUM(M8:M16)</f>
        <v>736572080579</v>
      </c>
      <c r="O17" s="4">
        <f>SUM(O8:O16)</f>
        <v>722039873584</v>
      </c>
      <c r="Q17" s="4">
        <f>SUM(Q8:Q16)</f>
        <v>14532206995</v>
      </c>
    </row>
    <row r="18" spans="3:17" ht="19.5" thickTop="1" x14ac:dyDescent="0.45">
      <c r="Q18" s="3"/>
    </row>
    <row r="19" spans="3:17" x14ac:dyDescent="0.45">
      <c r="G19" s="3"/>
      <c r="O19" s="3"/>
      <c r="Q19" s="3"/>
    </row>
    <row r="20" spans="3:17" x14ac:dyDescent="0.45">
      <c r="G20" s="3"/>
      <c r="O20" s="3"/>
      <c r="Q20" s="3"/>
    </row>
    <row r="21" spans="3:17" x14ac:dyDescent="0.45">
      <c r="G21" s="3"/>
      <c r="Q21" s="3"/>
    </row>
    <row r="22" spans="3:17" x14ac:dyDescent="0.45">
      <c r="G22" s="3"/>
      <c r="Q22" s="3"/>
    </row>
    <row r="23" spans="3:17" x14ac:dyDescent="0.45">
      <c r="Q2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8"/>
  <sheetViews>
    <sheetView rightToLeft="1" zoomScale="85" zoomScaleNormal="85" workbookViewId="0">
      <selection activeCell="R17" sqref="R17"/>
    </sheetView>
  </sheetViews>
  <sheetFormatPr defaultRowHeight="18.75" x14ac:dyDescent="0.45"/>
  <cols>
    <col min="1" max="1" width="27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">
        <v>193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30" x14ac:dyDescent="0.45">
      <c r="A6" s="16" t="s">
        <v>3</v>
      </c>
      <c r="C6" s="15" t="s">
        <v>195</v>
      </c>
      <c r="D6" s="15" t="s">
        <v>195</v>
      </c>
      <c r="E6" s="15" t="s">
        <v>195</v>
      </c>
      <c r="F6" s="15" t="s">
        <v>195</v>
      </c>
      <c r="G6" s="15" t="s">
        <v>195</v>
      </c>
      <c r="H6" s="15" t="s">
        <v>195</v>
      </c>
      <c r="I6" s="15" t="s">
        <v>195</v>
      </c>
      <c r="J6" s="15" t="s">
        <v>195</v>
      </c>
      <c r="K6" s="15" t="s">
        <v>195</v>
      </c>
      <c r="M6" s="15" t="s">
        <v>196</v>
      </c>
      <c r="N6" s="15" t="s">
        <v>196</v>
      </c>
      <c r="O6" s="15" t="s">
        <v>196</v>
      </c>
      <c r="P6" s="15" t="s">
        <v>196</v>
      </c>
      <c r="Q6" s="15" t="s">
        <v>196</v>
      </c>
      <c r="R6" s="15" t="s">
        <v>196</v>
      </c>
      <c r="S6" s="15" t="s">
        <v>196</v>
      </c>
      <c r="T6" s="15" t="s">
        <v>196</v>
      </c>
      <c r="U6" s="15" t="s">
        <v>196</v>
      </c>
    </row>
    <row r="7" spans="1:21" ht="30" x14ac:dyDescent="0.45">
      <c r="A7" s="15" t="s">
        <v>3</v>
      </c>
      <c r="C7" s="15" t="s">
        <v>215</v>
      </c>
      <c r="E7" s="15" t="s">
        <v>216</v>
      </c>
      <c r="G7" s="15" t="s">
        <v>217</v>
      </c>
      <c r="I7" s="15" t="s">
        <v>132</v>
      </c>
      <c r="K7" s="15" t="s">
        <v>218</v>
      </c>
      <c r="M7" s="15" t="s">
        <v>215</v>
      </c>
      <c r="O7" s="15" t="s">
        <v>216</v>
      </c>
      <c r="Q7" s="15" t="s">
        <v>217</v>
      </c>
      <c r="S7" s="15" t="s">
        <v>132</v>
      </c>
      <c r="U7" s="15" t="s">
        <v>218</v>
      </c>
    </row>
    <row r="8" spans="1:21" ht="21" x14ac:dyDescent="0.55000000000000004">
      <c r="A8" s="2" t="s">
        <v>26</v>
      </c>
      <c r="C8" s="3">
        <v>0</v>
      </c>
      <c r="E8" s="3">
        <v>0</v>
      </c>
      <c r="G8" s="3">
        <v>3204818160</v>
      </c>
      <c r="I8" s="3">
        <v>3204818160</v>
      </c>
      <c r="K8" s="6">
        <v>7.0000000000000001E-3</v>
      </c>
      <c r="M8" s="3">
        <v>0</v>
      </c>
      <c r="O8" s="3">
        <v>0</v>
      </c>
      <c r="Q8" s="3">
        <v>3204818160</v>
      </c>
      <c r="S8" s="3">
        <v>3204818160</v>
      </c>
      <c r="U8" s="6">
        <v>3.5999999999999999E-3</v>
      </c>
    </row>
    <row r="9" spans="1:21" ht="21" x14ac:dyDescent="0.55000000000000004">
      <c r="A9" s="2" t="s">
        <v>20</v>
      </c>
      <c r="C9" s="3">
        <v>0</v>
      </c>
      <c r="E9" s="3">
        <v>0</v>
      </c>
      <c r="G9" s="3">
        <v>425196000</v>
      </c>
      <c r="I9" s="3">
        <v>425196000</v>
      </c>
      <c r="K9" s="6">
        <v>8.9999999999999998E-4</v>
      </c>
      <c r="M9" s="3">
        <v>0</v>
      </c>
      <c r="O9" s="3">
        <v>0</v>
      </c>
      <c r="Q9" s="3">
        <v>425196000</v>
      </c>
      <c r="S9" s="3">
        <v>425196000</v>
      </c>
      <c r="U9" s="6">
        <v>5.0000000000000001E-4</v>
      </c>
    </row>
    <row r="10" spans="1:21" ht="21" x14ac:dyDescent="0.55000000000000004">
      <c r="A10" s="2" t="s">
        <v>19</v>
      </c>
      <c r="C10" s="3">
        <v>121455039</v>
      </c>
      <c r="E10" s="3">
        <v>-126545363</v>
      </c>
      <c r="G10" s="3">
        <v>0</v>
      </c>
      <c r="I10" s="3">
        <v>-5090324</v>
      </c>
      <c r="K10" s="6">
        <v>0</v>
      </c>
      <c r="M10" s="3">
        <v>121455039</v>
      </c>
      <c r="O10" s="3">
        <v>-33249155</v>
      </c>
      <c r="Q10" s="3">
        <v>0</v>
      </c>
      <c r="S10" s="3">
        <v>88205884</v>
      </c>
      <c r="U10" s="6">
        <v>1E-4</v>
      </c>
    </row>
    <row r="11" spans="1:21" ht="21" x14ac:dyDescent="0.55000000000000004">
      <c r="A11" s="2" t="s">
        <v>17</v>
      </c>
      <c r="C11" s="3">
        <v>0</v>
      </c>
      <c r="E11" s="3">
        <v>16826676999</v>
      </c>
      <c r="G11" s="3">
        <v>0</v>
      </c>
      <c r="I11" s="3">
        <v>16826676999</v>
      </c>
      <c r="K11" s="6">
        <v>3.6799999999999999E-2</v>
      </c>
      <c r="M11" s="3">
        <v>0</v>
      </c>
      <c r="O11" s="3">
        <v>33380636382</v>
      </c>
      <c r="Q11" s="3">
        <v>0</v>
      </c>
      <c r="S11" s="3">
        <v>33380636382</v>
      </c>
      <c r="U11" s="6">
        <v>3.7199999999999997E-2</v>
      </c>
    </row>
    <row r="12" spans="1:21" ht="21" x14ac:dyDescent="0.55000000000000004">
      <c r="A12" s="2" t="s">
        <v>25</v>
      </c>
      <c r="C12" s="3">
        <v>0</v>
      </c>
      <c r="E12" s="3">
        <v>263384722</v>
      </c>
      <c r="G12" s="3">
        <v>0</v>
      </c>
      <c r="I12" s="3">
        <v>263384722</v>
      </c>
      <c r="K12" s="6">
        <v>5.9999999999999995E-4</v>
      </c>
      <c r="M12" s="3">
        <v>0</v>
      </c>
      <c r="O12" s="3">
        <v>123157800</v>
      </c>
      <c r="Q12" s="3">
        <v>0</v>
      </c>
      <c r="S12" s="3">
        <v>123157800</v>
      </c>
      <c r="U12" s="6">
        <v>1E-4</v>
      </c>
    </row>
    <row r="13" spans="1:21" ht="21" x14ac:dyDescent="0.55000000000000004">
      <c r="A13" s="2" t="s">
        <v>21</v>
      </c>
      <c r="C13" s="3">
        <v>0</v>
      </c>
      <c r="E13" s="3">
        <v>74869279</v>
      </c>
      <c r="G13" s="3">
        <v>0</v>
      </c>
      <c r="I13" s="3">
        <v>74869279</v>
      </c>
      <c r="K13" s="6">
        <v>2.0000000000000001E-4</v>
      </c>
      <c r="M13" s="3">
        <v>0</v>
      </c>
      <c r="O13" s="3">
        <v>-1577800739</v>
      </c>
      <c r="Q13" s="3">
        <v>0</v>
      </c>
      <c r="S13" s="3">
        <v>-1577800739</v>
      </c>
      <c r="U13" s="6">
        <v>-1.8E-3</v>
      </c>
    </row>
    <row r="14" spans="1:21" ht="21" x14ac:dyDescent="0.55000000000000004">
      <c r="A14" s="2" t="s">
        <v>24</v>
      </c>
      <c r="C14" s="3">
        <v>0</v>
      </c>
      <c r="E14" s="3">
        <v>20911188</v>
      </c>
      <c r="G14" s="3">
        <v>0</v>
      </c>
      <c r="I14" s="3">
        <v>20911188</v>
      </c>
      <c r="K14" s="6">
        <v>0</v>
      </c>
      <c r="M14" s="3">
        <v>0</v>
      </c>
      <c r="O14" s="3">
        <v>26266969</v>
      </c>
      <c r="Q14" s="3">
        <v>0</v>
      </c>
      <c r="S14" s="3">
        <v>26266969</v>
      </c>
      <c r="U14" s="6">
        <v>0</v>
      </c>
    </row>
    <row r="15" spans="1:21" ht="21" x14ac:dyDescent="0.55000000000000004">
      <c r="A15" s="2" t="s">
        <v>22</v>
      </c>
      <c r="C15" s="3">
        <v>0</v>
      </c>
      <c r="E15" s="3">
        <v>-2001220463</v>
      </c>
      <c r="G15" s="3">
        <v>0</v>
      </c>
      <c r="I15" s="3">
        <v>-2001220463</v>
      </c>
      <c r="K15" s="6">
        <v>-4.4000000000000003E-3</v>
      </c>
      <c r="M15" s="3">
        <v>0</v>
      </c>
      <c r="O15" s="3">
        <v>-6319786642</v>
      </c>
      <c r="Q15" s="3">
        <v>0</v>
      </c>
      <c r="S15" s="3">
        <v>-6319786642</v>
      </c>
      <c r="U15" s="6">
        <v>-7.1000000000000004E-3</v>
      </c>
    </row>
    <row r="16" spans="1:21" ht="21" x14ac:dyDescent="0.55000000000000004">
      <c r="A16" s="2" t="s">
        <v>23</v>
      </c>
      <c r="C16" s="3">
        <v>0</v>
      </c>
      <c r="E16" s="3">
        <v>-54557129</v>
      </c>
      <c r="G16" s="3">
        <v>0</v>
      </c>
      <c r="I16" s="3">
        <v>-54557129</v>
      </c>
      <c r="K16" s="6">
        <v>-1E-4</v>
      </c>
      <c r="M16" s="3">
        <v>0</v>
      </c>
      <c r="O16" s="3">
        <v>-170619617</v>
      </c>
      <c r="Q16" s="3">
        <v>0</v>
      </c>
      <c r="S16" s="3">
        <v>-170619617</v>
      </c>
      <c r="U16" s="6">
        <v>-2.0000000000000001E-4</v>
      </c>
    </row>
    <row r="17" spans="3:19" ht="19.5" thickBot="1" x14ac:dyDescent="0.5">
      <c r="C17" s="4">
        <f>SUM(C8:C16)</f>
        <v>121455039</v>
      </c>
      <c r="E17" s="4">
        <f>SUM(E8:E16)</f>
        <v>15003519233</v>
      </c>
      <c r="G17" s="4">
        <f>SUM(G8:G16)</f>
        <v>3630014160</v>
      </c>
      <c r="I17" s="4">
        <f>SUM(I8:I16)</f>
        <v>18754988432</v>
      </c>
      <c r="M17" s="4">
        <f>SUM(M8:M16)</f>
        <v>121455039</v>
      </c>
      <c r="O17" s="4">
        <f>SUM(O8:O16)</f>
        <v>25428604998</v>
      </c>
      <c r="Q17" s="4">
        <f>SUM(Q8:Q16)</f>
        <v>3630014160</v>
      </c>
      <c r="S17" s="4">
        <f>SUM(S8:S16)</f>
        <v>29180074197</v>
      </c>
    </row>
    <row r="18" spans="3:19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32"/>
  <sheetViews>
    <sheetView rightToLeft="1" topLeftCell="A22" workbookViewId="0">
      <selection activeCell="A33" sqref="A33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2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8" ht="30" x14ac:dyDescent="0.45">
      <c r="A2" s="12" t="s">
        <v>0</v>
      </c>
      <c r="B2" s="12"/>
      <c r="C2" s="12"/>
      <c r="D2" s="12"/>
      <c r="E2" s="12"/>
      <c r="F2" s="12"/>
      <c r="G2" s="12"/>
      <c r="H2" s="12"/>
    </row>
    <row r="3" spans="1:8" ht="30" x14ac:dyDescent="0.45">
      <c r="A3" s="12" t="s">
        <v>193</v>
      </c>
      <c r="B3" s="12"/>
      <c r="C3" s="12"/>
      <c r="D3" s="12"/>
      <c r="E3" s="12"/>
      <c r="F3" s="12"/>
      <c r="G3" s="12"/>
      <c r="H3" s="12"/>
    </row>
    <row r="4" spans="1:8" ht="30" x14ac:dyDescent="0.45">
      <c r="A4" s="12" t="s">
        <v>2</v>
      </c>
      <c r="B4" s="12"/>
      <c r="C4" s="12"/>
      <c r="D4" s="12"/>
      <c r="E4" s="12"/>
      <c r="F4" s="12"/>
      <c r="G4" s="12"/>
      <c r="H4" s="12"/>
    </row>
    <row r="6" spans="1:8" ht="30" x14ac:dyDescent="0.45">
      <c r="A6" s="15" t="s">
        <v>221</v>
      </c>
      <c r="B6" s="15" t="s">
        <v>221</v>
      </c>
      <c r="C6" s="15" t="s">
        <v>221</v>
      </c>
      <c r="E6" s="15" t="s">
        <v>195</v>
      </c>
      <c r="F6" s="15" t="s">
        <v>195</v>
      </c>
      <c r="G6" s="15" t="s">
        <v>196</v>
      </c>
      <c r="H6" s="15" t="s">
        <v>196</v>
      </c>
    </row>
    <row r="7" spans="1:8" ht="30" x14ac:dyDescent="0.45">
      <c r="A7" s="15" t="s">
        <v>222</v>
      </c>
      <c r="C7" s="15" t="s">
        <v>129</v>
      </c>
      <c r="E7" s="15" t="s">
        <v>223</v>
      </c>
      <c r="G7" s="15" t="s">
        <v>223</v>
      </c>
    </row>
    <row r="8" spans="1:8" ht="21" x14ac:dyDescent="0.55000000000000004">
      <c r="A8" s="2" t="s">
        <v>124</v>
      </c>
      <c r="C8" s="1" t="s">
        <v>201</v>
      </c>
      <c r="E8" s="3">
        <v>16997260260</v>
      </c>
      <c r="G8" s="3">
        <v>33994520520</v>
      </c>
    </row>
    <row r="9" spans="1:8" ht="21" x14ac:dyDescent="0.55000000000000004">
      <c r="A9" s="2" t="s">
        <v>135</v>
      </c>
      <c r="C9" s="1" t="s">
        <v>136</v>
      </c>
      <c r="E9" s="3">
        <v>1059</v>
      </c>
      <c r="G9" s="3">
        <v>2118</v>
      </c>
    </row>
    <row r="10" spans="1:8" ht="21" x14ac:dyDescent="0.55000000000000004">
      <c r="A10" s="2" t="s">
        <v>143</v>
      </c>
      <c r="C10" s="1" t="s">
        <v>145</v>
      </c>
      <c r="E10" s="3">
        <v>0</v>
      </c>
      <c r="G10" s="3">
        <v>26384682</v>
      </c>
    </row>
    <row r="11" spans="1:8" ht="21" x14ac:dyDescent="0.55000000000000004">
      <c r="A11" s="2" t="s">
        <v>146</v>
      </c>
      <c r="C11" s="1" t="s">
        <v>147</v>
      </c>
      <c r="E11" s="3">
        <v>1095</v>
      </c>
      <c r="G11" s="3">
        <v>6693</v>
      </c>
    </row>
    <row r="12" spans="1:8" ht="21" x14ac:dyDescent="0.55000000000000004">
      <c r="A12" s="2" t="s">
        <v>148</v>
      </c>
      <c r="C12" s="1" t="s">
        <v>149</v>
      </c>
      <c r="E12" s="3">
        <v>3078</v>
      </c>
      <c r="G12" s="3">
        <v>6131</v>
      </c>
    </row>
    <row r="13" spans="1:8" ht="21" x14ac:dyDescent="0.55000000000000004">
      <c r="A13" s="2" t="s">
        <v>146</v>
      </c>
      <c r="C13" s="1" t="s">
        <v>154</v>
      </c>
      <c r="E13" s="3">
        <v>3950136960</v>
      </c>
      <c r="G13" s="3">
        <v>7900273920</v>
      </c>
    </row>
    <row r="14" spans="1:8" ht="21" x14ac:dyDescent="0.55000000000000004">
      <c r="A14" s="2" t="s">
        <v>146</v>
      </c>
      <c r="C14" s="1" t="s">
        <v>157</v>
      </c>
      <c r="E14" s="3">
        <v>2186301360</v>
      </c>
      <c r="G14" s="3">
        <v>4372602720</v>
      </c>
    </row>
    <row r="15" spans="1:8" ht="21" x14ac:dyDescent="0.55000000000000004">
      <c r="A15" s="2" t="s">
        <v>146</v>
      </c>
      <c r="C15" s="1" t="s">
        <v>159</v>
      </c>
      <c r="E15" s="3">
        <v>1819726020</v>
      </c>
      <c r="G15" s="3">
        <v>3639452040</v>
      </c>
    </row>
    <row r="16" spans="1:8" ht="21" x14ac:dyDescent="0.55000000000000004">
      <c r="A16" s="2" t="s">
        <v>161</v>
      </c>
      <c r="C16" s="1" t="s">
        <v>162</v>
      </c>
      <c r="E16" s="3">
        <v>8643638</v>
      </c>
      <c r="G16" s="3">
        <v>26951275</v>
      </c>
    </row>
    <row r="17" spans="1:7" ht="21" x14ac:dyDescent="0.55000000000000004">
      <c r="A17" s="2" t="s">
        <v>164</v>
      </c>
      <c r="C17" s="1" t="s">
        <v>165</v>
      </c>
      <c r="E17" s="3">
        <v>7081</v>
      </c>
      <c r="G17" s="3">
        <v>11285</v>
      </c>
    </row>
    <row r="18" spans="1:7" ht="21" x14ac:dyDescent="0.55000000000000004">
      <c r="A18" s="2" t="s">
        <v>167</v>
      </c>
      <c r="C18" s="1" t="s">
        <v>168</v>
      </c>
      <c r="E18" s="3">
        <v>7140</v>
      </c>
      <c r="G18" s="3">
        <v>14280</v>
      </c>
    </row>
    <row r="19" spans="1:7" ht="21" x14ac:dyDescent="0.55000000000000004">
      <c r="A19" s="2" t="s">
        <v>170</v>
      </c>
      <c r="C19" s="1" t="s">
        <v>171</v>
      </c>
      <c r="E19" s="3">
        <v>739726020</v>
      </c>
      <c r="G19" s="3">
        <v>1479452040</v>
      </c>
    </row>
    <row r="20" spans="1:7" ht="21" x14ac:dyDescent="0.55000000000000004">
      <c r="A20" s="2" t="s">
        <v>173</v>
      </c>
      <c r="C20" s="1" t="s">
        <v>174</v>
      </c>
      <c r="E20" s="3">
        <v>4767123270</v>
      </c>
      <c r="G20" s="3">
        <v>9534246540</v>
      </c>
    </row>
    <row r="21" spans="1:7" ht="21" x14ac:dyDescent="0.55000000000000004">
      <c r="A21" s="2" t="s">
        <v>161</v>
      </c>
      <c r="C21" s="1" t="s">
        <v>176</v>
      </c>
      <c r="E21" s="3">
        <v>5424657510</v>
      </c>
      <c r="G21" s="3">
        <v>33391780786</v>
      </c>
    </row>
    <row r="22" spans="1:7" ht="21" x14ac:dyDescent="0.55000000000000004">
      <c r="A22" s="2" t="s">
        <v>167</v>
      </c>
      <c r="C22" s="1" t="s">
        <v>178</v>
      </c>
      <c r="E22" s="3">
        <v>1874520538</v>
      </c>
      <c r="G22" s="3">
        <v>10915616428</v>
      </c>
    </row>
    <row r="23" spans="1:7" ht="21" x14ac:dyDescent="0.55000000000000004">
      <c r="A23" s="2" t="s">
        <v>167</v>
      </c>
      <c r="C23" s="1" t="s">
        <v>180</v>
      </c>
      <c r="E23" s="3">
        <v>3616438350</v>
      </c>
      <c r="G23" s="3">
        <v>6389041085</v>
      </c>
    </row>
    <row r="24" spans="1:7" ht="21" x14ac:dyDescent="0.55000000000000004">
      <c r="A24" s="2" t="s">
        <v>167</v>
      </c>
      <c r="C24" s="1" t="s">
        <v>182</v>
      </c>
      <c r="E24" s="3">
        <v>33452054790</v>
      </c>
      <c r="G24" s="3">
        <v>53523287664</v>
      </c>
    </row>
    <row r="25" spans="1:7" ht="21" x14ac:dyDescent="0.55000000000000004">
      <c r="A25" s="2" t="s">
        <v>167</v>
      </c>
      <c r="C25" s="1" t="s">
        <v>184</v>
      </c>
      <c r="E25" s="3">
        <v>32547945180</v>
      </c>
      <c r="G25" s="3">
        <v>50991780782</v>
      </c>
    </row>
    <row r="26" spans="1:7" ht="21" x14ac:dyDescent="0.55000000000000004">
      <c r="A26" s="2" t="s">
        <v>161</v>
      </c>
      <c r="C26" s="1" t="s">
        <v>186</v>
      </c>
      <c r="E26" s="3">
        <v>18082191780</v>
      </c>
      <c r="G26" s="3">
        <v>28328767122</v>
      </c>
    </row>
    <row r="27" spans="1:7" ht="21" x14ac:dyDescent="0.55000000000000004">
      <c r="A27" s="2" t="s">
        <v>173</v>
      </c>
      <c r="C27" s="1" t="s">
        <v>187</v>
      </c>
      <c r="E27" s="3">
        <v>6904109580</v>
      </c>
      <c r="G27" s="3">
        <v>10816438342</v>
      </c>
    </row>
    <row r="28" spans="1:7" ht="21" x14ac:dyDescent="0.55000000000000004">
      <c r="A28" s="2" t="s">
        <v>161</v>
      </c>
      <c r="C28" s="1" t="s">
        <v>188</v>
      </c>
      <c r="E28" s="3">
        <v>1946849307</v>
      </c>
      <c r="G28" s="3">
        <v>1946849307</v>
      </c>
    </row>
    <row r="29" spans="1:7" ht="21" x14ac:dyDescent="0.55000000000000004">
      <c r="A29" s="2" t="s">
        <v>164</v>
      </c>
      <c r="C29" s="1" t="s">
        <v>190</v>
      </c>
      <c r="E29" s="3">
        <v>12747671221</v>
      </c>
      <c r="G29" s="3">
        <v>12747671221</v>
      </c>
    </row>
    <row r="30" spans="1:7" ht="21" x14ac:dyDescent="0.55000000000000004">
      <c r="A30" s="2" t="s">
        <v>161</v>
      </c>
      <c r="C30" s="1" t="s">
        <v>191</v>
      </c>
      <c r="E30" s="3">
        <v>963961641</v>
      </c>
      <c r="G30" s="3">
        <v>963961641</v>
      </c>
    </row>
    <row r="31" spans="1:7" ht="19.5" thickBot="1" x14ac:dyDescent="0.5">
      <c r="E31" s="4">
        <f>SUM(E8:E30)</f>
        <v>148029336878</v>
      </c>
      <c r="G31" s="4">
        <f>SUM(G8:G30)</f>
        <v>270989118622</v>
      </c>
    </row>
    <row r="32" spans="1:7" ht="19.5" thickTop="1" x14ac:dyDescent="0.45"/>
  </sheetData>
  <mergeCells count="10">
    <mergeCell ref="A2:H2"/>
    <mergeCell ref="A3:H3"/>
    <mergeCell ref="A4:H4"/>
    <mergeCell ref="G7"/>
    <mergeCell ref="G6:H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J19" sqref="J19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2" t="s">
        <v>0</v>
      </c>
      <c r="B2" s="12"/>
      <c r="C2" s="12"/>
      <c r="D2" s="12"/>
      <c r="E2" s="12"/>
    </row>
    <row r="3" spans="1:5" ht="30" x14ac:dyDescent="0.45">
      <c r="A3" s="12" t="s">
        <v>193</v>
      </c>
      <c r="B3" s="12"/>
      <c r="C3" s="12"/>
      <c r="D3" s="12"/>
      <c r="E3" s="12"/>
    </row>
    <row r="4" spans="1:5" ht="30" x14ac:dyDescent="0.45">
      <c r="A4" s="12" t="s">
        <v>2</v>
      </c>
      <c r="B4" s="12"/>
      <c r="C4" s="12"/>
      <c r="D4" s="12"/>
      <c r="E4" s="12"/>
    </row>
    <row r="6" spans="1:5" ht="30" x14ac:dyDescent="0.45">
      <c r="A6" s="16" t="s">
        <v>224</v>
      </c>
      <c r="C6" s="15" t="s">
        <v>195</v>
      </c>
      <c r="E6" s="15" t="s">
        <v>6</v>
      </c>
    </row>
    <row r="7" spans="1:5" ht="30" x14ac:dyDescent="0.45">
      <c r="A7" s="15" t="s">
        <v>224</v>
      </c>
      <c r="C7" s="15" t="s">
        <v>132</v>
      </c>
      <c r="E7" s="15" t="s">
        <v>132</v>
      </c>
    </row>
    <row r="8" spans="1:5" ht="21" x14ac:dyDescent="0.55000000000000004">
      <c r="A8" s="2" t="s">
        <v>224</v>
      </c>
      <c r="C8" s="3">
        <v>279</v>
      </c>
      <c r="E8" s="3">
        <v>11610061</v>
      </c>
    </row>
    <row r="9" spans="1:5" ht="21" x14ac:dyDescent="0.55000000000000004">
      <c r="A9" s="2" t="s">
        <v>225</v>
      </c>
      <c r="C9" s="3">
        <v>0</v>
      </c>
      <c r="E9" s="3">
        <v>269043682</v>
      </c>
    </row>
    <row r="10" spans="1:5" ht="21" x14ac:dyDescent="0.55000000000000004">
      <c r="A10" s="2" t="s">
        <v>226</v>
      </c>
      <c r="C10" s="3">
        <v>5944468</v>
      </c>
      <c r="E10" s="3">
        <v>5944468</v>
      </c>
    </row>
    <row r="11" spans="1:5" ht="21.75" thickBot="1" x14ac:dyDescent="0.6">
      <c r="A11" s="2" t="s">
        <v>201</v>
      </c>
      <c r="C11" s="4">
        <f>SUM(C8:C10)</f>
        <v>5944747</v>
      </c>
      <c r="E11" s="4">
        <f>SUM(E8:E10)</f>
        <v>286598211</v>
      </c>
    </row>
    <row r="12" spans="1:5" ht="19.5" thickTop="1" x14ac:dyDescent="0.45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S10" sqref="S10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2" t="s">
        <v>0</v>
      </c>
      <c r="B2" s="12"/>
      <c r="C2" s="12"/>
      <c r="D2" s="12"/>
      <c r="E2" s="12"/>
      <c r="F2" s="12"/>
      <c r="G2" s="12"/>
    </row>
    <row r="3" spans="1:7" ht="30" x14ac:dyDescent="0.45">
      <c r="A3" s="12" t="s">
        <v>193</v>
      </c>
      <c r="B3" s="12"/>
      <c r="C3" s="12"/>
      <c r="D3" s="12"/>
      <c r="E3" s="12"/>
      <c r="F3" s="12"/>
      <c r="G3" s="12"/>
    </row>
    <row r="4" spans="1:7" ht="30" x14ac:dyDescent="0.45">
      <c r="A4" s="12" t="s">
        <v>2</v>
      </c>
      <c r="B4" s="12"/>
      <c r="C4" s="12"/>
      <c r="D4" s="12"/>
      <c r="E4" s="12"/>
      <c r="F4" s="12"/>
      <c r="G4" s="12"/>
    </row>
    <row r="6" spans="1:7" ht="30" x14ac:dyDescent="0.45">
      <c r="A6" s="15" t="s">
        <v>197</v>
      </c>
      <c r="C6" s="15" t="s">
        <v>132</v>
      </c>
      <c r="E6" s="15" t="s">
        <v>218</v>
      </c>
      <c r="G6" s="15" t="s">
        <v>13</v>
      </c>
    </row>
    <row r="7" spans="1:7" ht="21" x14ac:dyDescent="0.55000000000000004">
      <c r="A7" s="2" t="s">
        <v>227</v>
      </c>
      <c r="C7" s="3">
        <v>18754988432</v>
      </c>
      <c r="E7" s="6">
        <v>4.1000000000000002E-2</v>
      </c>
      <c r="G7" s="6">
        <v>6.9999999999999999E-4</v>
      </c>
    </row>
    <row r="8" spans="1:7" ht="21" x14ac:dyDescent="0.55000000000000004">
      <c r="A8" s="2" t="s">
        <v>228</v>
      </c>
      <c r="C8" s="3">
        <v>290849193973</v>
      </c>
      <c r="E8" s="6">
        <v>0.63549999999999995</v>
      </c>
      <c r="G8" s="6">
        <v>1.09E-2</v>
      </c>
    </row>
    <row r="9" spans="1:7" ht="21" x14ac:dyDescent="0.55000000000000004">
      <c r="A9" s="2" t="s">
        <v>229</v>
      </c>
      <c r="C9" s="3">
        <v>148029336878</v>
      </c>
      <c r="E9" s="6">
        <v>0.32340000000000002</v>
      </c>
      <c r="G9" s="6">
        <v>5.4999999999999997E-3</v>
      </c>
    </row>
    <row r="10" spans="1:7" ht="19.5" thickBot="1" x14ac:dyDescent="0.5">
      <c r="C10" s="4">
        <f>SUM(C7:C9)</f>
        <v>457633519283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4"/>
  <sheetViews>
    <sheetView rightToLeft="1" workbookViewId="0">
      <selection activeCell="E14" sqref="E14"/>
    </sheetView>
  </sheetViews>
  <sheetFormatPr defaultRowHeight="18.75" x14ac:dyDescent="0.45"/>
  <cols>
    <col min="1" max="1" width="3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">
        <v>193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6" t="s">
        <v>197</v>
      </c>
      <c r="C6" s="15" t="s">
        <v>195</v>
      </c>
      <c r="D6" s="15" t="s">
        <v>195</v>
      </c>
      <c r="E6" s="15" t="s">
        <v>195</v>
      </c>
      <c r="F6" s="15" t="s">
        <v>195</v>
      </c>
      <c r="G6" s="15" t="s">
        <v>195</v>
      </c>
      <c r="H6" s="15" t="s">
        <v>195</v>
      </c>
      <c r="I6" s="15" t="s">
        <v>195</v>
      </c>
      <c r="K6" s="15" t="s">
        <v>196</v>
      </c>
      <c r="L6" s="15" t="s">
        <v>196</v>
      </c>
      <c r="M6" s="15" t="s">
        <v>196</v>
      </c>
      <c r="N6" s="15" t="s">
        <v>196</v>
      </c>
      <c r="O6" s="15" t="s">
        <v>196</v>
      </c>
      <c r="P6" s="15" t="s">
        <v>196</v>
      </c>
      <c r="Q6" s="15" t="s">
        <v>196</v>
      </c>
    </row>
    <row r="7" spans="1:17" ht="30" x14ac:dyDescent="0.45">
      <c r="A7" s="15" t="s">
        <v>197</v>
      </c>
      <c r="C7" s="15" t="s">
        <v>219</v>
      </c>
      <c r="E7" s="15" t="s">
        <v>216</v>
      </c>
      <c r="G7" s="15" t="s">
        <v>217</v>
      </c>
      <c r="I7" s="15" t="s">
        <v>220</v>
      </c>
      <c r="K7" s="15" t="s">
        <v>219</v>
      </c>
      <c r="M7" s="15" t="s">
        <v>216</v>
      </c>
      <c r="O7" s="15" t="s">
        <v>217</v>
      </c>
      <c r="Q7" s="15" t="s">
        <v>220</v>
      </c>
    </row>
    <row r="8" spans="1:17" ht="21" x14ac:dyDescent="0.55000000000000004">
      <c r="A8" s="2" t="s">
        <v>97</v>
      </c>
      <c r="C8" s="3">
        <v>2470732856</v>
      </c>
      <c r="E8" s="3">
        <v>1893249466</v>
      </c>
      <c r="G8" s="3">
        <v>-1341418904</v>
      </c>
      <c r="I8" s="3">
        <v>3022563418</v>
      </c>
      <c r="K8" s="3">
        <v>8054226563</v>
      </c>
      <c r="M8" s="3">
        <v>0</v>
      </c>
      <c r="O8" s="3">
        <v>-1341418904</v>
      </c>
      <c r="Q8" s="3">
        <v>6712807659</v>
      </c>
    </row>
    <row r="9" spans="1:17" ht="21" x14ac:dyDescent="0.55000000000000004">
      <c r="A9" s="2" t="s">
        <v>53</v>
      </c>
      <c r="C9" s="3">
        <v>0</v>
      </c>
      <c r="E9" s="3">
        <v>-216908038</v>
      </c>
      <c r="G9" s="3">
        <v>586840976</v>
      </c>
      <c r="I9" s="3">
        <v>369932938</v>
      </c>
      <c r="K9" s="3">
        <v>0</v>
      </c>
      <c r="M9" s="3">
        <v>0</v>
      </c>
      <c r="O9" s="3">
        <v>586840976</v>
      </c>
      <c r="Q9" s="3">
        <v>586840976</v>
      </c>
    </row>
    <row r="10" spans="1:17" ht="21" x14ac:dyDescent="0.55000000000000004">
      <c r="A10" s="2" t="s">
        <v>56</v>
      </c>
      <c r="C10" s="3">
        <v>0</v>
      </c>
      <c r="E10" s="3">
        <v>374961705</v>
      </c>
      <c r="G10" s="3">
        <v>2962164344</v>
      </c>
      <c r="I10" s="3">
        <v>3337126049</v>
      </c>
      <c r="K10" s="3">
        <v>0</v>
      </c>
      <c r="M10" s="3">
        <v>5130644341</v>
      </c>
      <c r="O10" s="3">
        <v>2962164344</v>
      </c>
      <c r="Q10" s="3">
        <v>8092808685</v>
      </c>
    </row>
    <row r="11" spans="1:17" ht="21" x14ac:dyDescent="0.55000000000000004">
      <c r="A11" s="2" t="s">
        <v>59</v>
      </c>
      <c r="C11" s="3">
        <v>0</v>
      </c>
      <c r="E11" s="3">
        <v>-1601927548</v>
      </c>
      <c r="G11" s="3">
        <v>2292088041</v>
      </c>
      <c r="I11" s="3">
        <v>690160493</v>
      </c>
      <c r="K11" s="3">
        <v>0</v>
      </c>
      <c r="M11" s="3">
        <v>0</v>
      </c>
      <c r="O11" s="3">
        <v>2292088041</v>
      </c>
      <c r="Q11" s="3">
        <v>2292088041</v>
      </c>
    </row>
    <row r="12" spans="1:17" ht="21" x14ac:dyDescent="0.55000000000000004">
      <c r="A12" s="2" t="s">
        <v>62</v>
      </c>
      <c r="C12" s="3">
        <v>0</v>
      </c>
      <c r="E12" s="3">
        <v>-2327358086</v>
      </c>
      <c r="G12" s="3">
        <v>4519180752</v>
      </c>
      <c r="I12" s="3">
        <v>2191822666</v>
      </c>
      <c r="K12" s="3">
        <v>0</v>
      </c>
      <c r="M12" s="3">
        <v>1055508657</v>
      </c>
      <c r="O12" s="3">
        <v>4519180752</v>
      </c>
      <c r="Q12" s="3">
        <v>5574689409</v>
      </c>
    </row>
    <row r="13" spans="1:17" ht="21" x14ac:dyDescent="0.55000000000000004">
      <c r="A13" s="2" t="s">
        <v>65</v>
      </c>
      <c r="C13" s="3">
        <v>0</v>
      </c>
      <c r="E13" s="3">
        <v>2491443979</v>
      </c>
      <c r="G13" s="3">
        <v>1883156376</v>
      </c>
      <c r="I13" s="3">
        <v>4374600355</v>
      </c>
      <c r="K13" s="3">
        <v>0</v>
      </c>
      <c r="M13" s="3">
        <v>3128779852</v>
      </c>
      <c r="O13" s="3">
        <v>1883156376</v>
      </c>
      <c r="Q13" s="3">
        <v>5011936228</v>
      </c>
    </row>
    <row r="14" spans="1:17" ht="21" x14ac:dyDescent="0.55000000000000004">
      <c r="A14" s="2" t="s">
        <v>202</v>
      </c>
      <c r="C14" s="3">
        <v>0</v>
      </c>
      <c r="E14" s="3">
        <v>0</v>
      </c>
      <c r="G14" s="3">
        <v>0</v>
      </c>
      <c r="I14" s="3">
        <v>0</v>
      </c>
      <c r="K14" s="3">
        <v>10684933</v>
      </c>
      <c r="M14" s="3">
        <v>0</v>
      </c>
      <c r="O14" s="3">
        <v>181250</v>
      </c>
      <c r="Q14" s="3">
        <v>10866183</v>
      </c>
    </row>
    <row r="15" spans="1:17" ht="21" x14ac:dyDescent="0.55000000000000004">
      <c r="A15" s="2" t="s">
        <v>91</v>
      </c>
      <c r="C15" s="3">
        <v>7251538863</v>
      </c>
      <c r="E15" s="3">
        <v>4901348470</v>
      </c>
      <c r="G15" s="3">
        <v>0</v>
      </c>
      <c r="I15" s="3">
        <v>12152887333</v>
      </c>
      <c r="K15" s="3">
        <v>14311828350</v>
      </c>
      <c r="M15" s="3">
        <v>6735714531</v>
      </c>
      <c r="O15" s="3">
        <v>0</v>
      </c>
      <c r="Q15" s="3">
        <v>21047542881</v>
      </c>
    </row>
    <row r="16" spans="1:17" ht="21" x14ac:dyDescent="0.55000000000000004">
      <c r="A16" s="2" t="s">
        <v>77</v>
      </c>
      <c r="C16" s="3">
        <v>15579965753</v>
      </c>
      <c r="E16" s="3">
        <v>-16431621228</v>
      </c>
      <c r="G16" s="3">
        <v>0</v>
      </c>
      <c r="I16" s="3">
        <v>-851655475</v>
      </c>
      <c r="K16" s="3">
        <v>30980973579</v>
      </c>
      <c r="M16" s="3">
        <v>-8630435449</v>
      </c>
      <c r="O16" s="3">
        <v>0</v>
      </c>
      <c r="Q16" s="3">
        <v>22350538130</v>
      </c>
    </row>
    <row r="17" spans="1:17" ht="21" x14ac:dyDescent="0.55000000000000004">
      <c r="A17" s="2" t="s">
        <v>80</v>
      </c>
      <c r="C17" s="3">
        <v>15376560963</v>
      </c>
      <c r="E17" s="3">
        <v>-3478169466</v>
      </c>
      <c r="G17" s="3">
        <v>0</v>
      </c>
      <c r="I17" s="3">
        <v>11898391497</v>
      </c>
      <c r="K17" s="3">
        <v>30596397216</v>
      </c>
      <c r="M17" s="3">
        <v>21569589803</v>
      </c>
      <c r="O17" s="3">
        <v>0</v>
      </c>
      <c r="Q17" s="3">
        <v>52165987019</v>
      </c>
    </row>
    <row r="18" spans="1:17" ht="21" x14ac:dyDescent="0.55000000000000004">
      <c r="A18" s="2" t="s">
        <v>47</v>
      </c>
      <c r="C18" s="3">
        <v>2247486366</v>
      </c>
      <c r="E18" s="3">
        <v>3651389566</v>
      </c>
      <c r="G18" s="3">
        <v>0</v>
      </c>
      <c r="I18" s="3">
        <v>5898875932</v>
      </c>
      <c r="K18" s="3">
        <v>4577966303</v>
      </c>
      <c r="M18" s="3">
        <v>6600233291</v>
      </c>
      <c r="O18" s="3">
        <v>0</v>
      </c>
      <c r="Q18" s="3">
        <v>11178199594</v>
      </c>
    </row>
    <row r="19" spans="1:17" ht="21" x14ac:dyDescent="0.55000000000000004">
      <c r="A19" s="2" t="s">
        <v>43</v>
      </c>
      <c r="C19" s="3">
        <v>36437811332</v>
      </c>
      <c r="E19" s="3">
        <v>0</v>
      </c>
      <c r="G19" s="3">
        <v>0</v>
      </c>
      <c r="I19" s="3">
        <v>36437811332</v>
      </c>
      <c r="K19" s="3">
        <v>103398414232</v>
      </c>
      <c r="M19" s="3">
        <v>-453125000</v>
      </c>
      <c r="O19" s="3">
        <v>0</v>
      </c>
      <c r="Q19" s="3">
        <v>102945289232</v>
      </c>
    </row>
    <row r="20" spans="1:17" ht="21" x14ac:dyDescent="0.55000000000000004">
      <c r="A20" s="2" t="s">
        <v>88</v>
      </c>
      <c r="C20" s="3">
        <v>43382136988</v>
      </c>
      <c r="E20" s="3">
        <v>65780075200</v>
      </c>
      <c r="G20" s="3">
        <v>0</v>
      </c>
      <c r="I20" s="3">
        <v>109162212188</v>
      </c>
      <c r="K20" s="3">
        <v>85497424658</v>
      </c>
      <c r="M20" s="3">
        <v>72994767300</v>
      </c>
      <c r="O20" s="3">
        <v>0</v>
      </c>
      <c r="Q20" s="3">
        <v>158492191958</v>
      </c>
    </row>
    <row r="21" spans="1:17" ht="21" x14ac:dyDescent="0.55000000000000004">
      <c r="A21" s="2" t="s">
        <v>109</v>
      </c>
      <c r="C21" s="3">
        <v>29574246570</v>
      </c>
      <c r="E21" s="3">
        <v>0</v>
      </c>
      <c r="G21" s="3">
        <v>0</v>
      </c>
      <c r="I21" s="3">
        <v>29574246570</v>
      </c>
      <c r="K21" s="3">
        <v>59148493140</v>
      </c>
      <c r="M21" s="3">
        <v>0</v>
      </c>
      <c r="O21" s="3">
        <v>0</v>
      </c>
      <c r="Q21" s="3">
        <v>59148493140</v>
      </c>
    </row>
    <row r="22" spans="1:17" ht="21" x14ac:dyDescent="0.55000000000000004">
      <c r="A22" s="2" t="s">
        <v>113</v>
      </c>
      <c r="C22" s="3">
        <v>29589026280</v>
      </c>
      <c r="E22" s="3">
        <v>0</v>
      </c>
      <c r="G22" s="3">
        <v>0</v>
      </c>
      <c r="I22" s="3">
        <v>29589026280</v>
      </c>
      <c r="K22" s="3">
        <v>59178052560</v>
      </c>
      <c r="M22" s="3">
        <v>0</v>
      </c>
      <c r="O22" s="3">
        <v>0</v>
      </c>
      <c r="Q22" s="3">
        <v>59178052560</v>
      </c>
    </row>
    <row r="23" spans="1:17" ht="21" x14ac:dyDescent="0.55000000000000004">
      <c r="A23" s="2" t="s">
        <v>74</v>
      </c>
      <c r="C23" s="3">
        <v>1607566</v>
      </c>
      <c r="E23" s="3">
        <v>0</v>
      </c>
      <c r="G23" s="3">
        <v>0</v>
      </c>
      <c r="I23" s="3">
        <v>1607566</v>
      </c>
      <c r="K23" s="3">
        <v>3168378</v>
      </c>
      <c r="M23" s="3">
        <v>0</v>
      </c>
      <c r="O23" s="3">
        <v>0</v>
      </c>
      <c r="Q23" s="3">
        <v>3168378</v>
      </c>
    </row>
    <row r="24" spans="1:17" ht="21" x14ac:dyDescent="0.55000000000000004">
      <c r="A24" s="2" t="s">
        <v>85</v>
      </c>
      <c r="C24" s="3">
        <v>64695983</v>
      </c>
      <c r="E24" s="3">
        <v>184466560</v>
      </c>
      <c r="G24" s="3">
        <v>0</v>
      </c>
      <c r="I24" s="3">
        <v>249162543</v>
      </c>
      <c r="K24" s="3">
        <v>127577213</v>
      </c>
      <c r="M24" s="3">
        <v>286947982</v>
      </c>
      <c r="O24" s="3">
        <v>0</v>
      </c>
      <c r="Q24" s="3">
        <v>414525195</v>
      </c>
    </row>
    <row r="25" spans="1:17" ht="21" x14ac:dyDescent="0.55000000000000004">
      <c r="A25" s="2" t="s">
        <v>82</v>
      </c>
      <c r="C25" s="3">
        <v>21462428477</v>
      </c>
      <c r="E25" s="3">
        <v>0</v>
      </c>
      <c r="G25" s="3">
        <v>0</v>
      </c>
      <c r="I25" s="3">
        <v>21462428477</v>
      </c>
      <c r="K25" s="3">
        <v>45221298357</v>
      </c>
      <c r="M25" s="3">
        <v>14573861209</v>
      </c>
      <c r="O25" s="3">
        <v>0</v>
      </c>
      <c r="Q25" s="3">
        <v>59795159566</v>
      </c>
    </row>
    <row r="26" spans="1:17" ht="21" x14ac:dyDescent="0.55000000000000004">
      <c r="A26" s="2" t="s">
        <v>94</v>
      </c>
      <c r="C26" s="3">
        <v>22002287</v>
      </c>
      <c r="E26" s="3">
        <v>0</v>
      </c>
      <c r="G26" s="3">
        <v>0</v>
      </c>
      <c r="I26" s="3">
        <v>22002287</v>
      </c>
      <c r="K26" s="3">
        <v>43342521</v>
      </c>
      <c r="M26" s="3">
        <v>0</v>
      </c>
      <c r="O26" s="3">
        <v>0</v>
      </c>
      <c r="Q26" s="3">
        <v>43342521</v>
      </c>
    </row>
    <row r="27" spans="1:17" ht="21" x14ac:dyDescent="0.55000000000000004">
      <c r="A27" s="2" t="s">
        <v>50</v>
      </c>
      <c r="C27" s="3">
        <v>0</v>
      </c>
      <c r="E27" s="3">
        <v>258342227</v>
      </c>
      <c r="G27" s="3">
        <v>0</v>
      </c>
      <c r="I27" s="3">
        <v>258342227</v>
      </c>
      <c r="K27" s="3">
        <v>0</v>
      </c>
      <c r="M27" s="3">
        <v>555786788</v>
      </c>
      <c r="O27" s="3">
        <v>0</v>
      </c>
      <c r="Q27" s="3">
        <v>555786788</v>
      </c>
    </row>
    <row r="28" spans="1:17" ht="21" x14ac:dyDescent="0.55000000000000004">
      <c r="A28" s="2" t="s">
        <v>68</v>
      </c>
      <c r="C28" s="3">
        <v>0</v>
      </c>
      <c r="E28" s="3">
        <v>569490461</v>
      </c>
      <c r="G28" s="3">
        <v>0</v>
      </c>
      <c r="I28" s="3">
        <v>569490461</v>
      </c>
      <c r="K28" s="3">
        <v>0</v>
      </c>
      <c r="M28" s="3">
        <v>2172734820</v>
      </c>
      <c r="O28" s="3">
        <v>0</v>
      </c>
      <c r="Q28" s="3">
        <v>2172734820</v>
      </c>
    </row>
    <row r="29" spans="1:17" ht="21" x14ac:dyDescent="0.55000000000000004">
      <c r="A29" s="2" t="s">
        <v>71</v>
      </c>
      <c r="C29" s="3">
        <v>0</v>
      </c>
      <c r="E29" s="3">
        <v>546004619</v>
      </c>
      <c r="G29" s="3">
        <v>0</v>
      </c>
      <c r="I29" s="3">
        <v>546004619</v>
      </c>
      <c r="K29" s="3">
        <v>0</v>
      </c>
      <c r="M29" s="3">
        <v>1962694349</v>
      </c>
      <c r="O29" s="3">
        <v>0</v>
      </c>
      <c r="Q29" s="3">
        <v>1962694349</v>
      </c>
    </row>
    <row r="30" spans="1:17" ht="21" x14ac:dyDescent="0.55000000000000004">
      <c r="A30" s="2" t="s">
        <v>106</v>
      </c>
      <c r="C30" s="3">
        <v>0</v>
      </c>
      <c r="E30" s="3">
        <v>74487100</v>
      </c>
      <c r="G30" s="3">
        <v>0</v>
      </c>
      <c r="I30" s="3">
        <v>74487100</v>
      </c>
      <c r="K30" s="3">
        <v>0</v>
      </c>
      <c r="M30" s="3">
        <v>74487100</v>
      </c>
      <c r="O30" s="3">
        <v>0</v>
      </c>
      <c r="Q30" s="3">
        <v>74487100</v>
      </c>
    </row>
    <row r="31" spans="1:17" ht="21" x14ac:dyDescent="0.55000000000000004">
      <c r="A31" s="2" t="s">
        <v>100</v>
      </c>
      <c r="C31" s="3">
        <v>0</v>
      </c>
      <c r="E31" s="3">
        <v>19812611185</v>
      </c>
      <c r="G31" s="3">
        <v>0</v>
      </c>
      <c r="I31" s="3">
        <v>19812611185</v>
      </c>
      <c r="K31" s="3">
        <v>0</v>
      </c>
      <c r="M31" s="3">
        <v>16097172083</v>
      </c>
      <c r="O31" s="3">
        <v>0</v>
      </c>
      <c r="Q31" s="3">
        <v>16097172083</v>
      </c>
    </row>
    <row r="32" spans="1:17" ht="21" x14ac:dyDescent="0.55000000000000004">
      <c r="A32" s="2" t="s">
        <v>103</v>
      </c>
      <c r="C32" s="3">
        <v>0</v>
      </c>
      <c r="E32" s="3">
        <v>5055932</v>
      </c>
      <c r="G32" s="3">
        <v>0</v>
      </c>
      <c r="I32" s="3">
        <v>5055932</v>
      </c>
      <c r="K32" s="3">
        <v>0</v>
      </c>
      <c r="M32" s="3">
        <v>10049908</v>
      </c>
      <c r="O32" s="3">
        <v>0</v>
      </c>
      <c r="Q32" s="3">
        <v>10049908</v>
      </c>
    </row>
    <row r="33" spans="3:17" ht="19.5" thickBot="1" x14ac:dyDescent="0.5">
      <c r="C33" s="4">
        <f>SUM(C8:C32)</f>
        <v>203460240284</v>
      </c>
      <c r="E33" s="4">
        <f>SUM(E8:E32)</f>
        <v>76486942104</v>
      </c>
      <c r="G33" s="4">
        <f>SUM(G8:G32)</f>
        <v>10902011585</v>
      </c>
      <c r="I33" s="4">
        <f>SUM(I8:I32)</f>
        <v>290849193973</v>
      </c>
      <c r="K33" s="4">
        <f>SUM(K8:K32)</f>
        <v>441149848003</v>
      </c>
      <c r="M33" s="4">
        <f>SUM(M8:M32)</f>
        <v>143865411565</v>
      </c>
      <c r="O33" s="4">
        <f>SUM(O8:O32)</f>
        <v>10902192835</v>
      </c>
      <c r="Q33" s="4">
        <f>SUM(Q8:Q32)</f>
        <v>595917452403</v>
      </c>
    </row>
    <row r="34" spans="3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2"/>
  <sheetViews>
    <sheetView rightToLeft="1" workbookViewId="0">
      <selection activeCell="C21" sqref="C21"/>
    </sheetView>
  </sheetViews>
  <sheetFormatPr defaultRowHeight="18.75" x14ac:dyDescent="0.45"/>
  <cols>
    <col min="1" max="1" width="31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4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6" spans="1:14" ht="30" x14ac:dyDescent="0.45">
      <c r="A6" s="16" t="s">
        <v>3</v>
      </c>
      <c r="C6" s="15" t="s">
        <v>4</v>
      </c>
      <c r="D6" s="15" t="s">
        <v>4</v>
      </c>
      <c r="E6" s="15" t="s">
        <v>4</v>
      </c>
      <c r="F6" s="15" t="s">
        <v>4</v>
      </c>
      <c r="G6" s="15" t="s">
        <v>4</v>
      </c>
      <c r="H6" s="15" t="s">
        <v>4</v>
      </c>
      <c r="I6" s="15" t="s">
        <v>6</v>
      </c>
      <c r="J6" s="15" t="s">
        <v>6</v>
      </c>
      <c r="K6" s="15" t="s">
        <v>6</v>
      </c>
      <c r="L6" s="15" t="s">
        <v>6</v>
      </c>
      <c r="M6" s="15" t="s">
        <v>6</v>
      </c>
      <c r="N6" s="15" t="s">
        <v>6</v>
      </c>
    </row>
    <row r="7" spans="1:14" ht="30" x14ac:dyDescent="0.45">
      <c r="A7" s="15" t="s">
        <v>3</v>
      </c>
      <c r="C7" s="15" t="s">
        <v>27</v>
      </c>
      <c r="E7" s="15" t="s">
        <v>28</v>
      </c>
      <c r="G7" s="15" t="s">
        <v>29</v>
      </c>
      <c r="I7" s="15" t="s">
        <v>27</v>
      </c>
      <c r="K7" s="15" t="s">
        <v>28</v>
      </c>
      <c r="M7" s="15" t="s">
        <v>29</v>
      </c>
    </row>
    <row r="8" spans="1:14" ht="21" x14ac:dyDescent="0.55000000000000004">
      <c r="A8" s="2" t="s">
        <v>31</v>
      </c>
      <c r="C8" s="3">
        <v>5487000</v>
      </c>
      <c r="E8" s="3">
        <v>270739</v>
      </c>
      <c r="G8" s="7" t="s">
        <v>32</v>
      </c>
      <c r="I8" s="3">
        <v>5487000</v>
      </c>
      <c r="K8" s="3">
        <v>270739</v>
      </c>
      <c r="M8" s="7" t="s">
        <v>32</v>
      </c>
    </row>
    <row r="9" spans="1:14" ht="21" x14ac:dyDescent="0.55000000000000004">
      <c r="A9" s="2" t="s">
        <v>33</v>
      </c>
      <c r="C9" s="3">
        <v>1394767</v>
      </c>
      <c r="E9" s="3">
        <v>3996</v>
      </c>
      <c r="G9" s="7" t="s">
        <v>34</v>
      </c>
      <c r="I9" s="3">
        <v>1394767</v>
      </c>
      <c r="K9" s="3">
        <v>3996</v>
      </c>
      <c r="M9" s="7" t="s">
        <v>34</v>
      </c>
    </row>
    <row r="10" spans="1:14" ht="19.5" thickBot="1" x14ac:dyDescent="0.5">
      <c r="C10" s="4">
        <f>SUM(C8:C9)</f>
        <v>6881767</v>
      </c>
      <c r="E10" s="4">
        <f>SUM(E8:E9)</f>
        <v>274735</v>
      </c>
      <c r="G10" s="7"/>
      <c r="I10" s="4">
        <f>SUM(I8:I9)</f>
        <v>6881767</v>
      </c>
      <c r="K10" s="4">
        <f>SUM(K8:K9)</f>
        <v>274735</v>
      </c>
      <c r="M10" s="7"/>
    </row>
    <row r="11" spans="1:14" ht="19.5" thickTop="1" x14ac:dyDescent="0.45">
      <c r="G11" s="7"/>
    </row>
    <row r="12" spans="1:14" x14ac:dyDescent="0.45">
      <c r="G12" s="7"/>
    </row>
  </sheetData>
  <mergeCells count="12">
    <mergeCell ref="A4:N4"/>
    <mergeCell ref="A3:N3"/>
    <mergeCell ref="A2:N2"/>
    <mergeCell ref="I7"/>
    <mergeCell ref="K7"/>
    <mergeCell ref="M7"/>
    <mergeCell ref="I6:N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0"/>
  <sheetViews>
    <sheetView rightToLeft="1" topLeftCell="R28" zoomScaleNormal="100" workbookViewId="0">
      <selection activeCell="AG34" sqref="AG34:AK34"/>
    </sheetView>
  </sheetViews>
  <sheetFormatPr defaultRowHeight="18.75" x14ac:dyDescent="0.45"/>
  <cols>
    <col min="1" max="1" width="41.425781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22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1.570312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8.7109375" style="1" bestFit="1" customWidth="1"/>
    <col min="26" max="26" width="1" style="1" customWidth="1"/>
    <col min="27" max="27" width="16.7109375" style="1" bestFit="1" customWidth="1"/>
    <col min="28" max="28" width="1" style="1" customWidth="1"/>
    <col min="29" max="29" width="11.2851562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20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1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6" spans="1:37" ht="30" x14ac:dyDescent="0.45">
      <c r="A6" s="15" t="s">
        <v>35</v>
      </c>
      <c r="B6" s="15" t="s">
        <v>35</v>
      </c>
      <c r="C6" s="15" t="s">
        <v>35</v>
      </c>
      <c r="D6" s="15" t="s">
        <v>35</v>
      </c>
      <c r="E6" s="15" t="s">
        <v>35</v>
      </c>
      <c r="F6" s="15" t="s">
        <v>35</v>
      </c>
      <c r="G6" s="15" t="s">
        <v>35</v>
      </c>
      <c r="H6" s="15" t="s">
        <v>35</v>
      </c>
      <c r="I6" s="15" t="s">
        <v>35</v>
      </c>
      <c r="J6" s="15" t="s">
        <v>35</v>
      </c>
      <c r="K6" s="15" t="s">
        <v>35</v>
      </c>
      <c r="L6" s="15" t="s">
        <v>35</v>
      </c>
      <c r="M6" s="15" t="s">
        <v>35</v>
      </c>
      <c r="O6" s="15" t="s">
        <v>4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ht="30" x14ac:dyDescent="0.45">
      <c r="A7" s="16" t="s">
        <v>36</v>
      </c>
      <c r="C7" s="18" t="s">
        <v>37</v>
      </c>
      <c r="E7" s="18" t="s">
        <v>38</v>
      </c>
      <c r="G7" s="16" t="s">
        <v>39</v>
      </c>
      <c r="I7" s="16" t="s">
        <v>40</v>
      </c>
      <c r="K7" s="16" t="s">
        <v>41</v>
      </c>
      <c r="M7" s="16" t="s">
        <v>30</v>
      </c>
      <c r="O7" s="16" t="s">
        <v>7</v>
      </c>
      <c r="Q7" s="16" t="s">
        <v>8</v>
      </c>
      <c r="S7" s="16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6" t="s">
        <v>7</v>
      </c>
      <c r="AE7" s="16" t="s">
        <v>42</v>
      </c>
      <c r="AG7" s="16" t="s">
        <v>8</v>
      </c>
      <c r="AI7" s="16" t="s">
        <v>9</v>
      </c>
      <c r="AK7" s="13" t="s">
        <v>13</v>
      </c>
    </row>
    <row r="8" spans="1:37" ht="30" x14ac:dyDescent="0.45">
      <c r="A8" s="15" t="s">
        <v>36</v>
      </c>
      <c r="C8" s="19" t="s">
        <v>37</v>
      </c>
      <c r="E8" s="19" t="s">
        <v>38</v>
      </c>
      <c r="G8" s="15" t="s">
        <v>39</v>
      </c>
      <c r="I8" s="15" t="s">
        <v>40</v>
      </c>
      <c r="K8" s="15" t="s">
        <v>41</v>
      </c>
      <c r="M8" s="15" t="s">
        <v>30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42</v>
      </c>
      <c r="AG8" s="15" t="s">
        <v>8</v>
      </c>
      <c r="AI8" s="15" t="s">
        <v>9</v>
      </c>
      <c r="AK8" s="14" t="s">
        <v>13</v>
      </c>
    </row>
    <row r="9" spans="1:37" ht="21" x14ac:dyDescent="0.55000000000000004">
      <c r="A9" s="2" t="s">
        <v>43</v>
      </c>
      <c r="C9" s="1" t="s">
        <v>44</v>
      </c>
      <c r="E9" s="1" t="s">
        <v>44</v>
      </c>
      <c r="G9" s="1" t="s">
        <v>45</v>
      </c>
      <c r="I9" s="1" t="s">
        <v>46</v>
      </c>
      <c r="K9" s="3">
        <v>18</v>
      </c>
      <c r="M9" s="3">
        <v>18</v>
      </c>
      <c r="O9" s="3">
        <v>2500000</v>
      </c>
      <c r="Q9" s="3">
        <v>2500000000000</v>
      </c>
      <c r="S9" s="3">
        <v>2499546875000</v>
      </c>
      <c r="U9" s="3">
        <v>0</v>
      </c>
      <c r="W9" s="3">
        <v>0</v>
      </c>
      <c r="Y9" s="3">
        <v>0</v>
      </c>
      <c r="AA9" s="3">
        <v>0</v>
      </c>
      <c r="AC9" s="3">
        <v>2500000</v>
      </c>
      <c r="AE9" s="3">
        <v>1000000</v>
      </c>
      <c r="AG9" s="3">
        <v>2500000000000</v>
      </c>
      <c r="AI9" s="3">
        <v>2499546875000</v>
      </c>
      <c r="AK9" s="6">
        <v>9.35E-2</v>
      </c>
    </row>
    <row r="10" spans="1:37" ht="21" x14ac:dyDescent="0.55000000000000004">
      <c r="A10" s="2" t="s">
        <v>47</v>
      </c>
      <c r="C10" s="1" t="s">
        <v>44</v>
      </c>
      <c r="E10" s="1" t="s">
        <v>44</v>
      </c>
      <c r="G10" s="1" t="s">
        <v>48</v>
      </c>
      <c r="I10" s="1" t="s">
        <v>49</v>
      </c>
      <c r="K10" s="3">
        <v>18</v>
      </c>
      <c r="M10" s="3">
        <v>18</v>
      </c>
      <c r="O10" s="3">
        <v>154095</v>
      </c>
      <c r="Q10" s="3">
        <v>154096558075</v>
      </c>
      <c r="S10" s="3">
        <v>150415680715</v>
      </c>
      <c r="U10" s="3">
        <v>0</v>
      </c>
      <c r="W10" s="3">
        <v>0</v>
      </c>
      <c r="Y10" s="3">
        <v>0</v>
      </c>
      <c r="AA10" s="3">
        <v>0</v>
      </c>
      <c r="AC10" s="3">
        <v>154095</v>
      </c>
      <c r="AE10" s="3">
        <v>1000000</v>
      </c>
      <c r="AG10" s="3">
        <v>154096558075</v>
      </c>
      <c r="AI10" s="3">
        <v>154067070281</v>
      </c>
      <c r="AK10" s="6">
        <v>5.7999999999999996E-3</v>
      </c>
    </row>
    <row r="11" spans="1:37" ht="21" x14ac:dyDescent="0.55000000000000004">
      <c r="A11" s="2" t="s">
        <v>50</v>
      </c>
      <c r="C11" s="1" t="s">
        <v>44</v>
      </c>
      <c r="E11" s="1" t="s">
        <v>44</v>
      </c>
      <c r="G11" s="1" t="s">
        <v>51</v>
      </c>
      <c r="I11" s="1" t="s">
        <v>52</v>
      </c>
      <c r="K11" s="3">
        <v>0</v>
      </c>
      <c r="M11" s="3">
        <v>0</v>
      </c>
      <c r="O11" s="3">
        <v>17203</v>
      </c>
      <c r="Q11" s="3">
        <v>15440447428</v>
      </c>
      <c r="S11" s="3">
        <v>15737891989</v>
      </c>
      <c r="U11" s="3">
        <v>0</v>
      </c>
      <c r="W11" s="3">
        <v>0</v>
      </c>
      <c r="Y11" s="3">
        <v>0</v>
      </c>
      <c r="AA11" s="3">
        <v>0</v>
      </c>
      <c r="AC11" s="3">
        <v>17203</v>
      </c>
      <c r="AE11" s="3">
        <v>930020</v>
      </c>
      <c r="AG11" s="3">
        <v>15440447428</v>
      </c>
      <c r="AI11" s="3">
        <v>15996234216</v>
      </c>
      <c r="AK11" s="6">
        <v>5.9999999999999995E-4</v>
      </c>
    </row>
    <row r="12" spans="1:37" ht="21" x14ac:dyDescent="0.55000000000000004">
      <c r="A12" s="2" t="s">
        <v>53</v>
      </c>
      <c r="C12" s="1" t="s">
        <v>44</v>
      </c>
      <c r="E12" s="1" t="s">
        <v>44</v>
      </c>
      <c r="G12" s="1" t="s">
        <v>54</v>
      </c>
      <c r="I12" s="1" t="s">
        <v>55</v>
      </c>
      <c r="K12" s="3">
        <v>0</v>
      </c>
      <c r="M12" s="3">
        <v>0</v>
      </c>
      <c r="O12" s="3">
        <v>20000</v>
      </c>
      <c r="Q12" s="3">
        <v>17279920087</v>
      </c>
      <c r="S12" s="3">
        <v>17496828125</v>
      </c>
      <c r="U12" s="3">
        <v>0</v>
      </c>
      <c r="W12" s="3">
        <v>0</v>
      </c>
      <c r="Y12" s="3">
        <v>20000</v>
      </c>
      <c r="AA12" s="3">
        <v>17866761063</v>
      </c>
      <c r="AC12" s="3">
        <v>0</v>
      </c>
      <c r="AE12" s="3">
        <v>0</v>
      </c>
      <c r="AG12" s="3">
        <v>0</v>
      </c>
      <c r="AI12" s="3">
        <v>0</v>
      </c>
      <c r="AK12" s="6">
        <v>0</v>
      </c>
    </row>
    <row r="13" spans="1:37" ht="21" x14ac:dyDescent="0.55000000000000004">
      <c r="A13" s="2" t="s">
        <v>56</v>
      </c>
      <c r="C13" s="1" t="s">
        <v>44</v>
      </c>
      <c r="E13" s="1" t="s">
        <v>44</v>
      </c>
      <c r="G13" s="1" t="s">
        <v>57</v>
      </c>
      <c r="I13" s="1" t="s">
        <v>58</v>
      </c>
      <c r="K13" s="3">
        <v>0</v>
      </c>
      <c r="M13" s="3">
        <v>0</v>
      </c>
      <c r="O13" s="3">
        <v>266772</v>
      </c>
      <c r="Q13" s="3">
        <v>157268350401</v>
      </c>
      <c r="S13" s="3">
        <v>184660782925</v>
      </c>
      <c r="U13" s="3">
        <v>0</v>
      </c>
      <c r="W13" s="3">
        <v>0</v>
      </c>
      <c r="Y13" s="3">
        <v>100000</v>
      </c>
      <c r="AA13" s="3">
        <v>70399939031</v>
      </c>
      <c r="AC13" s="3">
        <v>166772</v>
      </c>
      <c r="AE13" s="3">
        <v>705270</v>
      </c>
      <c r="AG13" s="3">
        <v>98316005177</v>
      </c>
      <c r="AI13" s="3">
        <v>117597969943</v>
      </c>
      <c r="AK13" s="6">
        <v>4.4000000000000003E-3</v>
      </c>
    </row>
    <row r="14" spans="1:37" ht="21" x14ac:dyDescent="0.55000000000000004">
      <c r="A14" s="2" t="s">
        <v>59</v>
      </c>
      <c r="C14" s="1" t="s">
        <v>44</v>
      </c>
      <c r="E14" s="1" t="s">
        <v>44</v>
      </c>
      <c r="G14" s="1" t="s">
        <v>60</v>
      </c>
      <c r="I14" s="1" t="s">
        <v>61</v>
      </c>
      <c r="K14" s="3">
        <v>0</v>
      </c>
      <c r="M14" s="3">
        <v>0</v>
      </c>
      <c r="O14" s="3">
        <v>65410</v>
      </c>
      <c r="Q14" s="3">
        <v>37487107350</v>
      </c>
      <c r="S14" s="3">
        <v>44568181452</v>
      </c>
      <c r="U14" s="3">
        <v>0</v>
      </c>
      <c r="W14" s="3">
        <v>0</v>
      </c>
      <c r="Y14" s="3">
        <v>65410</v>
      </c>
      <c r="AA14" s="3">
        <v>45258341945</v>
      </c>
      <c r="AC14" s="3">
        <v>0</v>
      </c>
      <c r="AE14" s="3">
        <v>0</v>
      </c>
      <c r="AG14" s="3">
        <v>0</v>
      </c>
      <c r="AI14" s="3">
        <v>0</v>
      </c>
      <c r="AK14" s="6">
        <v>0</v>
      </c>
    </row>
    <row r="15" spans="1:37" ht="21" x14ac:dyDescent="0.55000000000000004">
      <c r="A15" s="2" t="s">
        <v>62</v>
      </c>
      <c r="C15" s="1" t="s">
        <v>44</v>
      </c>
      <c r="E15" s="1" t="s">
        <v>44</v>
      </c>
      <c r="G15" s="1" t="s">
        <v>63</v>
      </c>
      <c r="I15" s="1" t="s">
        <v>64</v>
      </c>
      <c r="K15" s="3">
        <v>0</v>
      </c>
      <c r="M15" s="3">
        <v>0</v>
      </c>
      <c r="O15" s="3">
        <v>125500</v>
      </c>
      <c r="Q15" s="3">
        <v>87910932286</v>
      </c>
      <c r="S15" s="3">
        <v>102735755768</v>
      </c>
      <c r="U15" s="3">
        <v>0</v>
      </c>
      <c r="W15" s="3">
        <v>0</v>
      </c>
      <c r="Y15" s="3">
        <v>100000</v>
      </c>
      <c r="AA15" s="3">
        <v>83684829380</v>
      </c>
      <c r="AC15" s="3">
        <v>25500</v>
      </c>
      <c r="AE15" s="3">
        <v>833200</v>
      </c>
      <c r="AG15" s="3">
        <v>17862380662</v>
      </c>
      <c r="AI15" s="3">
        <v>21242749053</v>
      </c>
      <c r="AK15" s="6">
        <v>8.0000000000000004E-4</v>
      </c>
    </row>
    <row r="16" spans="1:37" ht="21" x14ac:dyDescent="0.55000000000000004">
      <c r="A16" s="2" t="s">
        <v>65</v>
      </c>
      <c r="C16" s="1" t="s">
        <v>44</v>
      </c>
      <c r="E16" s="1" t="s">
        <v>44</v>
      </c>
      <c r="G16" s="1" t="s">
        <v>66</v>
      </c>
      <c r="I16" s="1" t="s">
        <v>67</v>
      </c>
      <c r="K16" s="3">
        <v>0</v>
      </c>
      <c r="M16" s="3">
        <v>0</v>
      </c>
      <c r="O16" s="3">
        <v>173000</v>
      </c>
      <c r="Q16" s="3">
        <v>92056560312</v>
      </c>
      <c r="S16" s="3">
        <v>92693896185</v>
      </c>
      <c r="U16" s="3">
        <v>83899</v>
      </c>
      <c r="W16" s="3">
        <v>44888175038</v>
      </c>
      <c r="Y16" s="3">
        <v>100000</v>
      </c>
      <c r="AA16" s="3">
        <v>55189995000</v>
      </c>
      <c r="AC16" s="3">
        <v>156899</v>
      </c>
      <c r="AE16" s="3">
        <v>553110</v>
      </c>
      <c r="AG16" s="3">
        <v>83637896726</v>
      </c>
      <c r="AI16" s="3">
        <v>86766676578</v>
      </c>
      <c r="AK16" s="6">
        <v>3.2000000000000002E-3</v>
      </c>
    </row>
    <row r="17" spans="1:37" ht="21" x14ac:dyDescent="0.55000000000000004">
      <c r="A17" s="2" t="s">
        <v>68</v>
      </c>
      <c r="C17" s="1" t="s">
        <v>44</v>
      </c>
      <c r="E17" s="1" t="s">
        <v>44</v>
      </c>
      <c r="G17" s="1" t="s">
        <v>69</v>
      </c>
      <c r="I17" s="1" t="s">
        <v>70</v>
      </c>
      <c r="K17" s="3">
        <v>0</v>
      </c>
      <c r="M17" s="3">
        <v>0</v>
      </c>
      <c r="O17" s="3">
        <v>45170</v>
      </c>
      <c r="Q17" s="3">
        <v>28868798627</v>
      </c>
      <c r="S17" s="3">
        <v>31861659027</v>
      </c>
      <c r="U17" s="3">
        <v>0</v>
      </c>
      <c r="W17" s="3">
        <v>0</v>
      </c>
      <c r="Y17" s="3">
        <v>0</v>
      </c>
      <c r="AA17" s="3">
        <v>0</v>
      </c>
      <c r="AC17" s="3">
        <v>45170</v>
      </c>
      <c r="AE17" s="3">
        <v>718110</v>
      </c>
      <c r="AG17" s="3">
        <v>28868798627</v>
      </c>
      <c r="AI17" s="3">
        <v>32431149488</v>
      </c>
      <c r="AK17" s="6">
        <v>1.1999999999999999E-3</v>
      </c>
    </row>
    <row r="18" spans="1:37" ht="21" x14ac:dyDescent="0.55000000000000004">
      <c r="A18" s="2" t="s">
        <v>71</v>
      </c>
      <c r="C18" s="1" t="s">
        <v>44</v>
      </c>
      <c r="E18" s="1" t="s">
        <v>44</v>
      </c>
      <c r="G18" s="1" t="s">
        <v>72</v>
      </c>
      <c r="I18" s="1" t="s">
        <v>73</v>
      </c>
      <c r="K18" s="3">
        <v>0</v>
      </c>
      <c r="M18" s="3">
        <v>0</v>
      </c>
      <c r="O18" s="3">
        <v>38458</v>
      </c>
      <c r="Q18" s="3">
        <v>25246565100</v>
      </c>
      <c r="S18" s="3">
        <v>28915174174</v>
      </c>
      <c r="U18" s="3">
        <v>0</v>
      </c>
      <c r="W18" s="3">
        <v>0</v>
      </c>
      <c r="Y18" s="3">
        <v>0</v>
      </c>
      <c r="AA18" s="3">
        <v>0</v>
      </c>
      <c r="AC18" s="3">
        <v>38458</v>
      </c>
      <c r="AE18" s="3">
        <v>766200</v>
      </c>
      <c r="AG18" s="3">
        <v>25246565100</v>
      </c>
      <c r="AI18" s="3">
        <v>29461178793</v>
      </c>
      <c r="AK18" s="6">
        <v>1.1000000000000001E-3</v>
      </c>
    </row>
    <row r="19" spans="1:37" ht="21" x14ac:dyDescent="0.55000000000000004">
      <c r="A19" s="2" t="s">
        <v>74</v>
      </c>
      <c r="C19" s="1" t="s">
        <v>44</v>
      </c>
      <c r="E19" s="1" t="s">
        <v>44</v>
      </c>
      <c r="G19" s="1" t="s">
        <v>75</v>
      </c>
      <c r="I19" s="1" t="s">
        <v>76</v>
      </c>
      <c r="K19" s="3">
        <v>18.5</v>
      </c>
      <c r="M19" s="3">
        <v>18.5</v>
      </c>
      <c r="O19" s="3">
        <v>100</v>
      </c>
      <c r="Q19" s="3">
        <v>103528759</v>
      </c>
      <c r="S19" s="3">
        <v>100981693</v>
      </c>
      <c r="U19" s="3">
        <v>0</v>
      </c>
      <c r="W19" s="3">
        <v>0</v>
      </c>
      <c r="Y19" s="3">
        <v>0</v>
      </c>
      <c r="AA19" s="3">
        <v>0</v>
      </c>
      <c r="AC19" s="3">
        <v>100</v>
      </c>
      <c r="AE19" s="3">
        <v>1010000</v>
      </c>
      <c r="AG19" s="3">
        <v>103528759</v>
      </c>
      <c r="AI19" s="3">
        <v>100981693</v>
      </c>
      <c r="AK19" s="6">
        <v>0</v>
      </c>
    </row>
    <row r="20" spans="1:37" ht="21" x14ac:dyDescent="0.55000000000000004">
      <c r="A20" s="2" t="s">
        <v>77</v>
      </c>
      <c r="C20" s="1" t="s">
        <v>44</v>
      </c>
      <c r="E20" s="1" t="s">
        <v>44</v>
      </c>
      <c r="G20" s="1" t="s">
        <v>78</v>
      </c>
      <c r="I20" s="1" t="s">
        <v>79</v>
      </c>
      <c r="K20" s="3">
        <v>15</v>
      </c>
      <c r="M20" s="3">
        <v>15</v>
      </c>
      <c r="O20" s="3">
        <v>1300000</v>
      </c>
      <c r="Q20" s="3">
        <v>1232257500000</v>
      </c>
      <c r="S20" s="3">
        <v>1299764375000</v>
      </c>
      <c r="U20" s="3">
        <v>0</v>
      </c>
      <c r="W20" s="3">
        <v>0</v>
      </c>
      <c r="Y20" s="3">
        <v>0</v>
      </c>
      <c r="AA20" s="3">
        <v>0</v>
      </c>
      <c r="AC20" s="3">
        <v>1300000</v>
      </c>
      <c r="AE20" s="3">
        <v>987358</v>
      </c>
      <c r="AG20" s="3">
        <v>1232257500000</v>
      </c>
      <c r="AI20" s="3">
        <v>1283332753771</v>
      </c>
      <c r="AK20" s="6">
        <v>4.8000000000000001E-2</v>
      </c>
    </row>
    <row r="21" spans="1:37" ht="21" x14ac:dyDescent="0.55000000000000004">
      <c r="A21" s="2" t="s">
        <v>80</v>
      </c>
      <c r="C21" s="1" t="s">
        <v>44</v>
      </c>
      <c r="E21" s="1" t="s">
        <v>44</v>
      </c>
      <c r="G21" s="1" t="s">
        <v>78</v>
      </c>
      <c r="I21" s="1" t="s">
        <v>81</v>
      </c>
      <c r="K21" s="3">
        <v>15</v>
      </c>
      <c r="M21" s="3">
        <v>15</v>
      </c>
      <c r="O21" s="3">
        <v>1300000</v>
      </c>
      <c r="Q21" s="3">
        <v>1229859000000</v>
      </c>
      <c r="S21" s="3">
        <v>1280880098395</v>
      </c>
      <c r="U21" s="3">
        <v>0</v>
      </c>
      <c r="W21" s="3">
        <v>0</v>
      </c>
      <c r="Y21" s="3">
        <v>0</v>
      </c>
      <c r="AA21" s="3">
        <v>0</v>
      </c>
      <c r="AC21" s="3">
        <v>1300000</v>
      </c>
      <c r="AE21" s="3">
        <v>982795</v>
      </c>
      <c r="AG21" s="3">
        <v>1229859000000</v>
      </c>
      <c r="AI21" s="3">
        <v>1277401928928</v>
      </c>
      <c r="AK21" s="6">
        <v>4.7800000000000002E-2</v>
      </c>
    </row>
    <row r="22" spans="1:37" ht="21" x14ac:dyDescent="0.55000000000000004">
      <c r="A22" s="2" t="s">
        <v>82</v>
      </c>
      <c r="C22" s="1" t="s">
        <v>44</v>
      </c>
      <c r="E22" s="1" t="s">
        <v>44</v>
      </c>
      <c r="G22" s="1" t="s">
        <v>83</v>
      </c>
      <c r="I22" s="1" t="s">
        <v>84</v>
      </c>
      <c r="K22" s="3">
        <v>17</v>
      </c>
      <c r="M22" s="3">
        <v>17</v>
      </c>
      <c r="O22" s="3">
        <v>1596900</v>
      </c>
      <c r="Q22" s="3">
        <v>1495778519937</v>
      </c>
      <c r="S22" s="3">
        <v>1596610561875</v>
      </c>
      <c r="U22" s="3">
        <v>0</v>
      </c>
      <c r="W22" s="3">
        <v>0</v>
      </c>
      <c r="Y22" s="3">
        <v>0</v>
      </c>
      <c r="AA22" s="3">
        <v>0</v>
      </c>
      <c r="AC22" s="3">
        <v>1596900</v>
      </c>
      <c r="AE22" s="3">
        <v>1000000</v>
      </c>
      <c r="AG22" s="3">
        <v>1495778519937</v>
      </c>
      <c r="AI22" s="3">
        <v>1596610561875</v>
      </c>
      <c r="AK22" s="6">
        <v>5.9799999999999999E-2</v>
      </c>
    </row>
    <row r="23" spans="1:37" ht="21" x14ac:dyDescent="0.55000000000000004">
      <c r="A23" s="2" t="s">
        <v>85</v>
      </c>
      <c r="C23" s="1" t="s">
        <v>44</v>
      </c>
      <c r="E23" s="1" t="s">
        <v>44</v>
      </c>
      <c r="G23" s="1" t="s">
        <v>86</v>
      </c>
      <c r="I23" s="1" t="s">
        <v>87</v>
      </c>
      <c r="K23" s="3">
        <v>18</v>
      </c>
      <c r="M23" s="3">
        <v>18</v>
      </c>
      <c r="O23" s="3">
        <v>4100</v>
      </c>
      <c r="Q23" s="3">
        <v>3775684218</v>
      </c>
      <c r="S23" s="3">
        <v>3914790315</v>
      </c>
      <c r="U23" s="3">
        <v>0</v>
      </c>
      <c r="W23" s="3">
        <v>0</v>
      </c>
      <c r="Y23" s="3">
        <v>0</v>
      </c>
      <c r="AA23" s="3">
        <v>0</v>
      </c>
      <c r="AC23" s="3">
        <v>4100</v>
      </c>
      <c r="AE23" s="3">
        <v>1000000</v>
      </c>
      <c r="AG23" s="3">
        <v>3775684218</v>
      </c>
      <c r="AI23" s="3">
        <v>4099256875</v>
      </c>
      <c r="AK23" s="6">
        <v>2.0000000000000001E-4</v>
      </c>
    </row>
    <row r="24" spans="1:37" ht="21" x14ac:dyDescent="0.55000000000000004">
      <c r="A24" s="2" t="s">
        <v>88</v>
      </c>
      <c r="C24" s="1" t="s">
        <v>44</v>
      </c>
      <c r="E24" s="1" t="s">
        <v>44</v>
      </c>
      <c r="G24" s="1" t="s">
        <v>89</v>
      </c>
      <c r="I24" s="1" t="s">
        <v>90</v>
      </c>
      <c r="K24" s="3">
        <v>17</v>
      </c>
      <c r="M24" s="3">
        <v>17</v>
      </c>
      <c r="O24" s="3">
        <v>3200000</v>
      </c>
      <c r="Q24" s="3">
        <v>2945504000000</v>
      </c>
      <c r="S24" s="3">
        <v>2953867714420</v>
      </c>
      <c r="U24" s="3">
        <v>0</v>
      </c>
      <c r="W24" s="3">
        <v>0</v>
      </c>
      <c r="Y24" s="3">
        <v>0</v>
      </c>
      <c r="AA24" s="3">
        <v>0</v>
      </c>
      <c r="AC24" s="3">
        <v>3200000</v>
      </c>
      <c r="AE24" s="3">
        <v>943811</v>
      </c>
      <c r="AG24" s="3">
        <v>2945504000000</v>
      </c>
      <c r="AI24" s="3">
        <v>3019647789620</v>
      </c>
      <c r="AK24" s="6">
        <v>0.113</v>
      </c>
    </row>
    <row r="25" spans="1:37" ht="21" x14ac:dyDescent="0.55000000000000004">
      <c r="A25" s="2" t="s">
        <v>91</v>
      </c>
      <c r="C25" s="1" t="s">
        <v>44</v>
      </c>
      <c r="E25" s="1" t="s">
        <v>44</v>
      </c>
      <c r="G25" s="1" t="s">
        <v>92</v>
      </c>
      <c r="I25" s="1" t="s">
        <v>93</v>
      </c>
      <c r="K25" s="3">
        <v>16</v>
      </c>
      <c r="M25" s="3">
        <v>16</v>
      </c>
      <c r="O25" s="3">
        <v>539300</v>
      </c>
      <c r="Q25" s="3">
        <v>500412395579</v>
      </c>
      <c r="S25" s="3">
        <v>534300903405</v>
      </c>
      <c r="U25" s="3">
        <v>0</v>
      </c>
      <c r="W25" s="3">
        <v>0</v>
      </c>
      <c r="Y25" s="3">
        <v>0</v>
      </c>
      <c r="AA25" s="3">
        <v>0</v>
      </c>
      <c r="AC25" s="3">
        <v>539300</v>
      </c>
      <c r="AE25" s="3">
        <v>1000000</v>
      </c>
      <c r="AG25" s="3">
        <v>500412395579</v>
      </c>
      <c r="AI25" s="3">
        <v>539202251875</v>
      </c>
      <c r="AK25" s="6">
        <v>2.0199999999999999E-2</v>
      </c>
    </row>
    <row r="26" spans="1:37" ht="21" x14ac:dyDescent="0.55000000000000004">
      <c r="A26" s="2" t="s">
        <v>94</v>
      </c>
      <c r="C26" s="1" t="s">
        <v>44</v>
      </c>
      <c r="E26" s="1" t="s">
        <v>44</v>
      </c>
      <c r="G26" s="1" t="s">
        <v>95</v>
      </c>
      <c r="I26" s="1" t="s">
        <v>96</v>
      </c>
      <c r="K26" s="3">
        <v>18</v>
      </c>
      <c r="M26" s="3">
        <v>18</v>
      </c>
      <c r="O26" s="3">
        <v>1500</v>
      </c>
      <c r="Q26" s="3">
        <v>1466265712</v>
      </c>
      <c r="S26" s="3">
        <v>1499726625</v>
      </c>
      <c r="U26" s="3">
        <v>0</v>
      </c>
      <c r="W26" s="3">
        <v>0</v>
      </c>
      <c r="Y26" s="3">
        <v>0</v>
      </c>
      <c r="AA26" s="3">
        <v>0</v>
      </c>
      <c r="AC26" s="3">
        <v>1500</v>
      </c>
      <c r="AE26" s="3">
        <v>999999</v>
      </c>
      <c r="AG26" s="3">
        <v>1466265712</v>
      </c>
      <c r="AI26" s="3">
        <v>1499726625</v>
      </c>
      <c r="AK26" s="6">
        <v>1E-4</v>
      </c>
    </row>
    <row r="27" spans="1:37" ht="21" x14ac:dyDescent="0.55000000000000004">
      <c r="A27" s="2" t="s">
        <v>97</v>
      </c>
      <c r="C27" s="1" t="s">
        <v>44</v>
      </c>
      <c r="E27" s="1" t="s">
        <v>44</v>
      </c>
      <c r="G27" s="1" t="s">
        <v>98</v>
      </c>
      <c r="I27" s="1" t="s">
        <v>99</v>
      </c>
      <c r="K27" s="3">
        <v>19</v>
      </c>
      <c r="M27" s="3">
        <v>19</v>
      </c>
      <c r="O27" s="3">
        <v>336280</v>
      </c>
      <c r="Q27" s="3">
        <v>296887585188</v>
      </c>
      <c r="S27" s="3">
        <v>335728169438</v>
      </c>
      <c r="U27" s="3">
        <v>0</v>
      </c>
      <c r="W27" s="3">
        <v>0</v>
      </c>
      <c r="Y27" s="3">
        <v>336280</v>
      </c>
      <c r="AA27" s="3">
        <v>336280000000</v>
      </c>
      <c r="AC27" s="3">
        <v>0</v>
      </c>
      <c r="AE27" s="3">
        <v>0</v>
      </c>
      <c r="AG27" s="3">
        <v>0</v>
      </c>
      <c r="AI27" s="3">
        <v>0</v>
      </c>
      <c r="AK27" s="6">
        <v>0</v>
      </c>
    </row>
    <row r="28" spans="1:37" ht="21" x14ac:dyDescent="0.55000000000000004">
      <c r="A28" s="2" t="s">
        <v>100</v>
      </c>
      <c r="C28" s="1" t="s">
        <v>44</v>
      </c>
      <c r="E28" s="1" t="s">
        <v>44</v>
      </c>
      <c r="G28" s="1" t="s">
        <v>101</v>
      </c>
      <c r="I28" s="1" t="s">
        <v>102</v>
      </c>
      <c r="K28" s="3">
        <v>18</v>
      </c>
      <c r="M28" s="3">
        <v>18</v>
      </c>
      <c r="O28" s="3">
        <v>1839750</v>
      </c>
      <c r="Q28" s="3">
        <v>499999896000</v>
      </c>
      <c r="S28" s="3">
        <v>588763812542</v>
      </c>
      <c r="U28" s="3">
        <v>0</v>
      </c>
      <c r="W28" s="3">
        <v>0</v>
      </c>
      <c r="Y28" s="3">
        <v>0</v>
      </c>
      <c r="AA28" s="3">
        <v>0</v>
      </c>
      <c r="AC28" s="3">
        <v>1839750</v>
      </c>
      <c r="AE28" s="3">
        <v>331033</v>
      </c>
      <c r="AG28" s="3">
        <v>499999896000</v>
      </c>
      <c r="AI28" s="3">
        <v>608576423727</v>
      </c>
      <c r="AK28" s="6">
        <v>2.2800000000000001E-2</v>
      </c>
    </row>
    <row r="29" spans="1:37" ht="21" x14ac:dyDescent="0.55000000000000004">
      <c r="A29" s="2" t="s">
        <v>103</v>
      </c>
      <c r="C29" s="1" t="s">
        <v>44</v>
      </c>
      <c r="E29" s="1" t="s">
        <v>44</v>
      </c>
      <c r="G29" s="1" t="s">
        <v>104</v>
      </c>
      <c r="I29" s="1" t="s">
        <v>105</v>
      </c>
      <c r="K29" s="3">
        <v>0</v>
      </c>
      <c r="M29" s="3">
        <v>0</v>
      </c>
      <c r="O29" s="3">
        <v>200</v>
      </c>
      <c r="Q29" s="3">
        <v>396287100</v>
      </c>
      <c r="S29" s="3">
        <v>407653236</v>
      </c>
      <c r="U29" s="3">
        <v>0</v>
      </c>
      <c r="W29" s="3">
        <v>0</v>
      </c>
      <c r="Y29" s="3">
        <v>0</v>
      </c>
      <c r="AA29" s="3">
        <v>0</v>
      </c>
      <c r="AC29" s="3">
        <v>200</v>
      </c>
      <c r="AE29" s="3">
        <v>2065043</v>
      </c>
      <c r="AG29" s="3">
        <v>396287100</v>
      </c>
      <c r="AI29" s="3">
        <v>412709168</v>
      </c>
      <c r="AK29" s="6">
        <v>0</v>
      </c>
    </row>
    <row r="30" spans="1:37" ht="21" x14ac:dyDescent="0.55000000000000004">
      <c r="A30" s="2" t="s">
        <v>106</v>
      </c>
      <c r="C30" s="1" t="s">
        <v>44</v>
      </c>
      <c r="E30" s="1" t="s">
        <v>44</v>
      </c>
      <c r="G30" s="1" t="s">
        <v>107</v>
      </c>
      <c r="I30" s="1" t="s">
        <v>108</v>
      </c>
      <c r="K30" s="3">
        <v>0</v>
      </c>
      <c r="M30" s="3">
        <v>0</v>
      </c>
      <c r="O30" s="3">
        <v>0</v>
      </c>
      <c r="Q30" s="3">
        <v>0</v>
      </c>
      <c r="S30" s="3">
        <v>0</v>
      </c>
      <c r="U30" s="3">
        <v>16000</v>
      </c>
      <c r="W30" s="3">
        <v>15170749200</v>
      </c>
      <c r="Y30" s="3">
        <v>0</v>
      </c>
      <c r="AA30" s="3">
        <v>0</v>
      </c>
      <c r="AC30" s="3">
        <v>16000</v>
      </c>
      <c r="AE30" s="3">
        <v>953000</v>
      </c>
      <c r="AG30" s="3">
        <v>15170749200</v>
      </c>
      <c r="AI30" s="3">
        <v>15245236300</v>
      </c>
      <c r="AK30" s="6">
        <v>5.9999999999999995E-4</v>
      </c>
    </row>
    <row r="31" spans="1:37" ht="21" x14ac:dyDescent="0.55000000000000004">
      <c r="A31" s="2" t="s">
        <v>109</v>
      </c>
      <c r="C31" s="1" t="s">
        <v>110</v>
      </c>
      <c r="E31" s="1" t="s">
        <v>110</v>
      </c>
      <c r="G31" s="1" t="s">
        <v>111</v>
      </c>
      <c r="I31" s="1" t="s">
        <v>112</v>
      </c>
      <c r="K31" s="3">
        <v>18</v>
      </c>
      <c r="M31" s="3">
        <v>18</v>
      </c>
      <c r="O31" s="3">
        <v>1999000</v>
      </c>
      <c r="Q31" s="3">
        <v>1999000000000</v>
      </c>
      <c r="S31" s="3">
        <v>1999000000000</v>
      </c>
      <c r="U31" s="3">
        <v>0</v>
      </c>
      <c r="W31" s="3">
        <v>0</v>
      </c>
      <c r="Y31" s="3">
        <v>0</v>
      </c>
      <c r="AA31" s="3">
        <v>0</v>
      </c>
      <c r="AC31" s="3">
        <v>1999000</v>
      </c>
      <c r="AE31" s="3">
        <v>1000000</v>
      </c>
      <c r="AG31" s="3">
        <v>1999000000000</v>
      </c>
      <c r="AI31" s="3">
        <v>1999000000000</v>
      </c>
      <c r="AK31" s="6">
        <v>7.4800000000000005E-2</v>
      </c>
    </row>
    <row r="32" spans="1:37" ht="21" x14ac:dyDescent="0.55000000000000004">
      <c r="A32" s="2" t="s">
        <v>113</v>
      </c>
      <c r="C32" s="1" t="s">
        <v>110</v>
      </c>
      <c r="E32" s="1" t="s">
        <v>110</v>
      </c>
      <c r="G32" s="1" t="s">
        <v>114</v>
      </c>
      <c r="I32" s="1" t="s">
        <v>115</v>
      </c>
      <c r="K32" s="3">
        <v>18</v>
      </c>
      <c r="M32" s="3">
        <v>18</v>
      </c>
      <c r="O32" s="3">
        <v>1999999</v>
      </c>
      <c r="Q32" s="3">
        <v>1999999000000</v>
      </c>
      <c r="S32" s="3">
        <v>1999999000000</v>
      </c>
      <c r="U32" s="3">
        <v>0</v>
      </c>
      <c r="W32" s="3">
        <v>0</v>
      </c>
      <c r="Y32" s="3">
        <v>0</v>
      </c>
      <c r="AA32" s="3">
        <v>0</v>
      </c>
      <c r="AC32" s="3">
        <v>1999999</v>
      </c>
      <c r="AE32" s="3">
        <v>1000000</v>
      </c>
      <c r="AG32" s="3">
        <v>1999999000000</v>
      </c>
      <c r="AI32" s="3">
        <v>1999999000000</v>
      </c>
      <c r="AK32" s="6">
        <v>7.4899999999999994E-2</v>
      </c>
    </row>
    <row r="33" spans="15:35" ht="19.5" thickBot="1" x14ac:dyDescent="0.5">
      <c r="O33" s="4">
        <f>SUM(O9:O32)</f>
        <v>17522737</v>
      </c>
      <c r="Q33" s="4">
        <f>SUM(Q9:Q32)</f>
        <v>15321094902159</v>
      </c>
      <c r="S33" s="4">
        <f>SUM(S9:S32)</f>
        <v>15763470512304</v>
      </c>
      <c r="U33" s="4">
        <f>SUM(U9:U32)</f>
        <v>99899</v>
      </c>
      <c r="W33" s="4">
        <f>SUM(W9:W32)</f>
        <v>60058924238</v>
      </c>
      <c r="Y33" s="4">
        <f>SUM(Y9:Y32)</f>
        <v>721690</v>
      </c>
      <c r="AA33" s="4">
        <f>SUM(AA9:AA32)</f>
        <v>608679866419</v>
      </c>
      <c r="AC33" s="4">
        <f>SUM(AC9:AC32)</f>
        <v>16900946</v>
      </c>
      <c r="AE33" s="4">
        <f>SUM(AE9:AE32)</f>
        <v>19778949</v>
      </c>
      <c r="AG33" s="4">
        <f>SUM(AG9:AG32)</f>
        <v>14847191478300</v>
      </c>
      <c r="AI33" s="4">
        <f>SUM(AI9:AI32)</f>
        <v>15302238523809</v>
      </c>
    </row>
    <row r="34" spans="15:35" ht="19.5" thickTop="1" x14ac:dyDescent="0.45">
      <c r="Q34" s="3"/>
      <c r="AI34" s="3"/>
    </row>
    <row r="35" spans="15:35" x14ac:dyDescent="0.45">
      <c r="Q35" s="3"/>
      <c r="U35" s="17"/>
      <c r="V35" s="17"/>
      <c r="W35" s="17"/>
      <c r="X35" s="17"/>
      <c r="Y35" s="17"/>
      <c r="Z35" s="17"/>
      <c r="AA35" s="17"/>
      <c r="AB35" s="17"/>
      <c r="AC35" s="17"/>
      <c r="AG35" s="3"/>
      <c r="AI35" s="3"/>
    </row>
    <row r="36" spans="15:35" x14ac:dyDescent="0.45">
      <c r="Q36" s="3"/>
      <c r="AG36" s="3"/>
      <c r="AI36" s="3"/>
    </row>
    <row r="37" spans="15:35" x14ac:dyDescent="0.45">
      <c r="Q37" s="3"/>
      <c r="AG37" s="3"/>
      <c r="AI37" s="3"/>
    </row>
    <row r="38" spans="15:35" x14ac:dyDescent="0.45">
      <c r="AG38" s="3"/>
      <c r="AI38" s="3"/>
    </row>
    <row r="39" spans="15:35" x14ac:dyDescent="0.45">
      <c r="AG39" s="3"/>
    </row>
    <row r="40" spans="15:35" x14ac:dyDescent="0.45">
      <c r="AG40" s="3"/>
    </row>
  </sheetData>
  <mergeCells count="29">
    <mergeCell ref="A6:M6"/>
    <mergeCell ref="O7:O8"/>
    <mergeCell ref="Q7:Q8"/>
    <mergeCell ref="A7:A8"/>
    <mergeCell ref="C7:C8"/>
    <mergeCell ref="E7:E8"/>
    <mergeCell ref="G7:G8"/>
    <mergeCell ref="I7:I8"/>
    <mergeCell ref="U8"/>
    <mergeCell ref="W8"/>
    <mergeCell ref="U7:W7"/>
    <mergeCell ref="K7:K8"/>
    <mergeCell ref="M7:M8"/>
    <mergeCell ref="U35:AC35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6"/>
  <sheetViews>
    <sheetView rightToLeft="1" topLeftCell="A10" zoomScale="130" zoomScaleNormal="130" workbookViewId="0">
      <selection activeCell="K17" sqref="K17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30" x14ac:dyDescent="0.45">
      <c r="A6" s="16" t="s">
        <v>3</v>
      </c>
      <c r="C6" s="15" t="s">
        <v>6</v>
      </c>
      <c r="D6" s="15" t="s">
        <v>6</v>
      </c>
      <c r="E6" s="15" t="s">
        <v>6</v>
      </c>
      <c r="F6" s="15" t="s">
        <v>6</v>
      </c>
      <c r="G6" s="15" t="s">
        <v>6</v>
      </c>
      <c r="H6" s="15" t="s">
        <v>6</v>
      </c>
      <c r="I6" s="15" t="s">
        <v>6</v>
      </c>
      <c r="J6" s="15" t="s">
        <v>6</v>
      </c>
      <c r="K6" s="15" t="s">
        <v>6</v>
      </c>
    </row>
    <row r="7" spans="1:11" ht="30" x14ac:dyDescent="0.45">
      <c r="A7" s="15" t="s">
        <v>3</v>
      </c>
      <c r="C7" s="15" t="s">
        <v>7</v>
      </c>
      <c r="E7" s="15" t="s">
        <v>116</v>
      </c>
      <c r="G7" s="15" t="s">
        <v>117</v>
      </c>
      <c r="I7" s="15" t="s">
        <v>118</v>
      </c>
      <c r="K7" s="15" t="s">
        <v>119</v>
      </c>
    </row>
    <row r="8" spans="1:11" ht="21" x14ac:dyDescent="0.55000000000000004">
      <c r="A8" s="2" t="s">
        <v>91</v>
      </c>
      <c r="C8" s="3">
        <v>539300</v>
      </c>
      <c r="E8" s="3">
        <v>972500</v>
      </c>
      <c r="G8" s="3">
        <v>1000000</v>
      </c>
      <c r="I8" s="6">
        <v>2.8299999999999999E-2</v>
      </c>
      <c r="K8" s="3">
        <v>539300000000</v>
      </c>
    </row>
    <row r="9" spans="1:11" ht="21" x14ac:dyDescent="0.55000000000000004">
      <c r="A9" s="2" t="s">
        <v>47</v>
      </c>
      <c r="C9" s="3">
        <v>154095</v>
      </c>
      <c r="E9" s="3">
        <v>976300</v>
      </c>
      <c r="G9" s="3">
        <v>1000000</v>
      </c>
      <c r="I9" s="6">
        <v>2.4299999999999999E-2</v>
      </c>
      <c r="K9" s="3">
        <v>154095000000</v>
      </c>
    </row>
    <row r="10" spans="1:11" ht="21" x14ac:dyDescent="0.55000000000000004">
      <c r="A10" s="2" t="s">
        <v>80</v>
      </c>
      <c r="C10" s="3">
        <v>1300000</v>
      </c>
      <c r="E10" s="3">
        <v>999990</v>
      </c>
      <c r="G10" s="3">
        <v>982795</v>
      </c>
      <c r="I10" s="6">
        <v>-1.72E-2</v>
      </c>
      <c r="K10" s="3">
        <v>1277633500000</v>
      </c>
    </row>
    <row r="11" spans="1:11" ht="21" x14ac:dyDescent="0.55000000000000004">
      <c r="A11" s="2" t="s">
        <v>77</v>
      </c>
      <c r="C11" s="3">
        <v>1300000</v>
      </c>
      <c r="E11" s="3">
        <v>999960</v>
      </c>
      <c r="G11" s="3">
        <v>987358</v>
      </c>
      <c r="I11" s="6">
        <v>-1.26E-2</v>
      </c>
      <c r="K11" s="3">
        <v>1283565400000</v>
      </c>
    </row>
    <row r="12" spans="1:11" ht="21" x14ac:dyDescent="0.55000000000000004">
      <c r="A12" s="2" t="s">
        <v>82</v>
      </c>
      <c r="C12" s="3">
        <v>1596900</v>
      </c>
      <c r="E12" s="3">
        <v>999980</v>
      </c>
      <c r="G12" s="3">
        <v>1000000</v>
      </c>
      <c r="I12" s="6">
        <v>0</v>
      </c>
      <c r="K12" s="3">
        <v>1596900000000</v>
      </c>
    </row>
    <row r="13" spans="1:11" ht="21" x14ac:dyDescent="0.55000000000000004">
      <c r="A13" s="2" t="s">
        <v>103</v>
      </c>
      <c r="C13" s="3">
        <v>200</v>
      </c>
      <c r="E13" s="3">
        <v>1980000</v>
      </c>
      <c r="G13" s="3">
        <v>2065043</v>
      </c>
      <c r="I13" s="6">
        <v>4.2999999999999997E-2</v>
      </c>
      <c r="K13" s="3">
        <v>413008600</v>
      </c>
    </row>
    <row r="14" spans="1:11" ht="21" x14ac:dyDescent="0.55000000000000004">
      <c r="A14" s="2" t="s">
        <v>88</v>
      </c>
      <c r="C14" s="3">
        <v>3200000</v>
      </c>
      <c r="E14" s="3">
        <v>923350</v>
      </c>
      <c r="G14" s="3">
        <v>943811</v>
      </c>
      <c r="I14" s="6">
        <v>2.2200000000000001E-2</v>
      </c>
      <c r="K14" s="3">
        <v>3020195200000</v>
      </c>
    </row>
    <row r="15" spans="1:11" ht="19.5" thickBot="1" x14ac:dyDescent="0.5">
      <c r="C15" s="4">
        <f>SUM(C8:C14)</f>
        <v>8090495</v>
      </c>
      <c r="E15" s="4">
        <f>SUM(E8:E14)</f>
        <v>7852080</v>
      </c>
      <c r="G15" s="4">
        <f>SUM(G8:G14)</f>
        <v>7979007</v>
      </c>
      <c r="K15" s="4">
        <f>SUM(K8:K14)</f>
        <v>7872102108600</v>
      </c>
    </row>
    <row r="16" spans="1:11" ht="19.5" thickTop="1" x14ac:dyDescent="0.45"/>
  </sheetData>
  <mergeCells count="10">
    <mergeCell ref="A2:K2"/>
    <mergeCell ref="A3:K3"/>
    <mergeCell ref="A4:K4"/>
    <mergeCell ref="K7"/>
    <mergeCell ref="C6:K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9"/>
  <sheetViews>
    <sheetView rightToLeft="1" topLeftCell="D1" zoomScale="85" zoomScaleNormal="85" workbookViewId="0">
      <selection activeCell="I14" sqref="I14"/>
    </sheetView>
  </sheetViews>
  <sheetFormatPr defaultRowHeight="18.75" x14ac:dyDescent="0.45"/>
  <cols>
    <col min="1" max="1" width="52.42578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4.28515625" style="1" bestFit="1" customWidth="1"/>
    <col min="10" max="10" width="1" style="1" customWidth="1"/>
    <col min="11" max="11" width="8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8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6.71093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6" spans="1:31" ht="30" x14ac:dyDescent="0.45">
      <c r="A6" s="15" t="s">
        <v>120</v>
      </c>
      <c r="B6" s="15" t="s">
        <v>120</v>
      </c>
      <c r="C6" s="15" t="s">
        <v>120</v>
      </c>
      <c r="D6" s="15" t="s">
        <v>120</v>
      </c>
      <c r="E6" s="15" t="s">
        <v>120</v>
      </c>
      <c r="F6" s="15" t="s">
        <v>120</v>
      </c>
      <c r="G6" s="15" t="s">
        <v>120</v>
      </c>
      <c r="H6" s="15" t="s">
        <v>120</v>
      </c>
      <c r="I6" s="15" t="s">
        <v>120</v>
      </c>
      <c r="K6" s="15" t="s">
        <v>4</v>
      </c>
      <c r="L6" s="15" t="s">
        <v>4</v>
      </c>
      <c r="M6" s="15" t="s">
        <v>4</v>
      </c>
      <c r="N6" s="15" t="s">
        <v>4</v>
      </c>
      <c r="O6" s="15" t="s">
        <v>4</v>
      </c>
      <c r="Q6" s="15" t="s">
        <v>5</v>
      </c>
      <c r="R6" s="15" t="s">
        <v>5</v>
      </c>
      <c r="S6" s="15" t="s">
        <v>5</v>
      </c>
      <c r="T6" s="15" t="s">
        <v>5</v>
      </c>
      <c r="U6" s="15" t="s">
        <v>5</v>
      </c>
      <c r="V6" s="15" t="s">
        <v>5</v>
      </c>
      <c r="W6" s="15" t="s">
        <v>5</v>
      </c>
      <c r="Y6" s="15" t="s">
        <v>6</v>
      </c>
      <c r="Z6" s="15" t="s">
        <v>6</v>
      </c>
      <c r="AA6" s="15" t="s">
        <v>6</v>
      </c>
      <c r="AB6" s="15" t="s">
        <v>6</v>
      </c>
      <c r="AC6" s="15" t="s">
        <v>6</v>
      </c>
      <c r="AD6" s="15" t="s">
        <v>6</v>
      </c>
      <c r="AE6" s="15" t="s">
        <v>6</v>
      </c>
    </row>
    <row r="7" spans="1:31" ht="30" x14ac:dyDescent="0.45">
      <c r="A7" s="16" t="s">
        <v>121</v>
      </c>
      <c r="C7" s="16" t="s">
        <v>40</v>
      </c>
      <c r="E7" s="16" t="s">
        <v>41</v>
      </c>
      <c r="G7" s="16" t="s">
        <v>122</v>
      </c>
      <c r="I7" s="16" t="s">
        <v>38</v>
      </c>
      <c r="K7" s="16" t="s">
        <v>7</v>
      </c>
      <c r="M7" s="16" t="s">
        <v>8</v>
      </c>
      <c r="O7" s="16" t="s">
        <v>9</v>
      </c>
      <c r="Q7" s="15" t="s">
        <v>10</v>
      </c>
      <c r="R7" s="15" t="s">
        <v>10</v>
      </c>
      <c r="S7" s="15" t="s">
        <v>10</v>
      </c>
      <c r="U7" s="15" t="s">
        <v>11</v>
      </c>
      <c r="V7" s="15" t="s">
        <v>11</v>
      </c>
      <c r="W7" s="15" t="s">
        <v>11</v>
      </c>
      <c r="Y7" s="15" t="s">
        <v>7</v>
      </c>
      <c r="AA7" s="16" t="s">
        <v>8</v>
      </c>
      <c r="AC7" s="16" t="s">
        <v>9</v>
      </c>
      <c r="AE7" s="16" t="s">
        <v>123</v>
      </c>
    </row>
    <row r="8" spans="1:31" ht="30" x14ac:dyDescent="0.45">
      <c r="A8" s="15" t="s">
        <v>121</v>
      </c>
      <c r="C8" s="15" t="s">
        <v>40</v>
      </c>
      <c r="E8" s="15" t="s">
        <v>41</v>
      </c>
      <c r="G8" s="15" t="s">
        <v>122</v>
      </c>
      <c r="I8" s="15" t="s">
        <v>38</v>
      </c>
      <c r="K8" s="15" t="s">
        <v>7</v>
      </c>
      <c r="M8" s="15" t="s">
        <v>8</v>
      </c>
      <c r="O8" s="15" t="s">
        <v>9</v>
      </c>
      <c r="Q8" s="15" t="s">
        <v>7</v>
      </c>
      <c r="S8" s="15" t="s">
        <v>8</v>
      </c>
      <c r="U8" s="15" t="s">
        <v>7</v>
      </c>
      <c r="W8" s="15" t="s">
        <v>14</v>
      </c>
      <c r="Y8" s="15" t="s">
        <v>7</v>
      </c>
      <c r="AA8" s="15" t="s">
        <v>8</v>
      </c>
      <c r="AC8" s="15" t="s">
        <v>9</v>
      </c>
      <c r="AE8" s="15" t="s">
        <v>123</v>
      </c>
    </row>
    <row r="9" spans="1:31" ht="21" x14ac:dyDescent="0.55000000000000004">
      <c r="A9" s="2" t="s">
        <v>124</v>
      </c>
      <c r="C9" s="1" t="s">
        <v>125</v>
      </c>
      <c r="E9" s="3">
        <v>22</v>
      </c>
      <c r="G9" s="3">
        <v>21</v>
      </c>
      <c r="I9" s="1" t="s">
        <v>110</v>
      </c>
      <c r="K9" s="3">
        <v>940000</v>
      </c>
      <c r="M9" s="3">
        <v>940000000000</v>
      </c>
      <c r="O9" s="3">
        <v>940000000000</v>
      </c>
      <c r="Q9" s="3">
        <v>0</v>
      </c>
      <c r="S9" s="3">
        <v>0</v>
      </c>
      <c r="U9" s="3">
        <v>0</v>
      </c>
      <c r="W9" s="3">
        <v>0</v>
      </c>
      <c r="Y9" s="3">
        <v>940000</v>
      </c>
      <c r="AA9" s="3">
        <v>940000000000</v>
      </c>
      <c r="AC9" s="3">
        <v>940000000000</v>
      </c>
      <c r="AE9" s="1" t="s">
        <v>126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6"/>
  <sheetViews>
    <sheetView rightToLeft="1" topLeftCell="A34" zoomScale="115" zoomScaleNormal="115" workbookViewId="0">
      <selection activeCell="G54" sqref="G54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2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7.8554687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45">
      <c r="A6" s="16" t="s">
        <v>127</v>
      </c>
      <c r="C6" s="15" t="s">
        <v>128</v>
      </c>
      <c r="D6" s="15" t="s">
        <v>128</v>
      </c>
      <c r="E6" s="15" t="s">
        <v>128</v>
      </c>
      <c r="F6" s="15" t="s">
        <v>128</v>
      </c>
      <c r="G6" s="15" t="s">
        <v>128</v>
      </c>
      <c r="H6" s="15" t="s">
        <v>128</v>
      </c>
      <c r="I6" s="15" t="s">
        <v>128</v>
      </c>
      <c r="K6" s="15" t="s">
        <v>4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30" x14ac:dyDescent="0.45">
      <c r="A7" s="15" t="s">
        <v>127</v>
      </c>
      <c r="C7" s="15" t="s">
        <v>129</v>
      </c>
      <c r="E7" s="15" t="s">
        <v>130</v>
      </c>
      <c r="G7" s="15" t="s">
        <v>131</v>
      </c>
      <c r="I7" s="15" t="s">
        <v>41</v>
      </c>
      <c r="K7" s="15" t="s">
        <v>132</v>
      </c>
      <c r="M7" s="15" t="s">
        <v>133</v>
      </c>
      <c r="O7" s="15" t="s">
        <v>134</v>
      </c>
      <c r="Q7" s="15" t="s">
        <v>132</v>
      </c>
      <c r="S7" s="15" t="s">
        <v>123</v>
      </c>
    </row>
    <row r="8" spans="1:19" ht="21" x14ac:dyDescent="0.55000000000000004">
      <c r="A8" s="2" t="s">
        <v>135</v>
      </c>
      <c r="C8" s="1" t="s">
        <v>136</v>
      </c>
      <c r="E8" s="1" t="s">
        <v>137</v>
      </c>
      <c r="G8" s="7" t="s">
        <v>138</v>
      </c>
      <c r="H8" s="7"/>
      <c r="I8" s="8">
        <v>0</v>
      </c>
      <c r="J8" s="7"/>
      <c r="K8" s="8">
        <v>162184</v>
      </c>
      <c r="L8" s="7"/>
      <c r="M8" s="8">
        <v>1059</v>
      </c>
      <c r="N8" s="7"/>
      <c r="O8" s="8">
        <v>0</v>
      </c>
      <c r="P8" s="7"/>
      <c r="Q8" s="8">
        <v>163243</v>
      </c>
      <c r="S8" s="6">
        <v>0</v>
      </c>
    </row>
    <row r="9" spans="1:19" ht="21" x14ac:dyDescent="0.55000000000000004">
      <c r="A9" s="2" t="s">
        <v>139</v>
      </c>
      <c r="C9" s="1" t="s">
        <v>140</v>
      </c>
      <c r="E9" s="1" t="s">
        <v>141</v>
      </c>
      <c r="G9" s="7" t="s">
        <v>142</v>
      </c>
      <c r="H9" s="7"/>
      <c r="I9" s="8">
        <v>0</v>
      </c>
      <c r="J9" s="7"/>
      <c r="K9" s="8">
        <v>307489</v>
      </c>
      <c r="L9" s="7"/>
      <c r="M9" s="8">
        <v>0</v>
      </c>
      <c r="N9" s="7"/>
      <c r="O9" s="8">
        <v>0</v>
      </c>
      <c r="P9" s="7"/>
      <c r="Q9" s="8">
        <v>307489</v>
      </c>
      <c r="S9" s="6">
        <v>0</v>
      </c>
    </row>
    <row r="10" spans="1:19" ht="21" x14ac:dyDescent="0.55000000000000004">
      <c r="A10" s="2" t="s">
        <v>143</v>
      </c>
      <c r="C10" s="1" t="s">
        <v>144</v>
      </c>
      <c r="E10" s="1" t="s">
        <v>141</v>
      </c>
      <c r="G10" s="7" t="s">
        <v>138</v>
      </c>
      <c r="H10" s="7"/>
      <c r="I10" s="8">
        <v>0</v>
      </c>
      <c r="J10" s="7"/>
      <c r="K10" s="8">
        <v>2965480030</v>
      </c>
      <c r="L10" s="7"/>
      <c r="M10" s="8">
        <v>604960700702</v>
      </c>
      <c r="N10" s="7"/>
      <c r="O10" s="8">
        <v>607625000300</v>
      </c>
      <c r="P10" s="7"/>
      <c r="Q10" s="8">
        <v>301180432</v>
      </c>
      <c r="S10" s="6">
        <v>0</v>
      </c>
    </row>
    <row r="11" spans="1:19" ht="21" x14ac:dyDescent="0.55000000000000004">
      <c r="A11" s="2" t="s">
        <v>143</v>
      </c>
      <c r="C11" s="1" t="s">
        <v>145</v>
      </c>
      <c r="E11" s="1" t="s">
        <v>137</v>
      </c>
      <c r="G11" s="7" t="s">
        <v>138</v>
      </c>
      <c r="H11" s="7"/>
      <c r="I11" s="8">
        <v>0</v>
      </c>
      <c r="J11" s="7"/>
      <c r="K11" s="8">
        <v>21637121149</v>
      </c>
      <c r="L11" s="7"/>
      <c r="M11" s="8">
        <v>2148732246510</v>
      </c>
      <c r="N11" s="7"/>
      <c r="O11" s="8">
        <v>1886335313741</v>
      </c>
      <c r="P11" s="7"/>
      <c r="Q11" s="8">
        <v>284034053918</v>
      </c>
      <c r="S11" s="6">
        <v>1.06E-2</v>
      </c>
    </row>
    <row r="12" spans="1:19" ht="21" x14ac:dyDescent="0.55000000000000004">
      <c r="A12" s="2" t="s">
        <v>146</v>
      </c>
      <c r="C12" s="1" t="s">
        <v>147</v>
      </c>
      <c r="E12" s="1" t="s">
        <v>137</v>
      </c>
      <c r="G12" s="7" t="s">
        <v>138</v>
      </c>
      <c r="H12" s="7"/>
      <c r="I12" s="8">
        <v>0</v>
      </c>
      <c r="J12" s="7"/>
      <c r="K12" s="8">
        <v>902783</v>
      </c>
      <c r="L12" s="7"/>
      <c r="M12" s="8">
        <v>19627398355</v>
      </c>
      <c r="N12" s="7"/>
      <c r="O12" s="8">
        <v>19626814837</v>
      </c>
      <c r="P12" s="7"/>
      <c r="Q12" s="8">
        <v>1486301</v>
      </c>
      <c r="S12" s="6">
        <v>0</v>
      </c>
    </row>
    <row r="13" spans="1:19" ht="21" x14ac:dyDescent="0.55000000000000004">
      <c r="A13" s="2" t="s">
        <v>148</v>
      </c>
      <c r="C13" s="1" t="s">
        <v>149</v>
      </c>
      <c r="E13" s="1" t="s">
        <v>137</v>
      </c>
      <c r="G13" s="7" t="s">
        <v>138</v>
      </c>
      <c r="H13" s="7"/>
      <c r="I13" s="8">
        <v>0</v>
      </c>
      <c r="J13" s="7"/>
      <c r="K13" s="8">
        <v>374451</v>
      </c>
      <c r="L13" s="7"/>
      <c r="M13" s="8">
        <v>3078</v>
      </c>
      <c r="N13" s="7"/>
      <c r="O13" s="8">
        <v>0</v>
      </c>
      <c r="P13" s="7"/>
      <c r="Q13" s="8">
        <v>377529</v>
      </c>
      <c r="S13" s="6">
        <v>0</v>
      </c>
    </row>
    <row r="14" spans="1:19" ht="21" x14ac:dyDescent="0.55000000000000004">
      <c r="A14" s="2" t="s">
        <v>150</v>
      </c>
      <c r="C14" s="1" t="s">
        <v>151</v>
      </c>
      <c r="E14" s="1" t="s">
        <v>137</v>
      </c>
      <c r="G14" s="7" t="s">
        <v>138</v>
      </c>
      <c r="H14" s="7"/>
      <c r="I14" s="8">
        <v>0</v>
      </c>
      <c r="J14" s="7"/>
      <c r="K14" s="8">
        <v>184875</v>
      </c>
      <c r="L14" s="7"/>
      <c r="M14" s="8">
        <v>0</v>
      </c>
      <c r="N14" s="7"/>
      <c r="O14" s="8">
        <v>0</v>
      </c>
      <c r="P14" s="7"/>
      <c r="Q14" s="8">
        <v>184875</v>
      </c>
      <c r="S14" s="6">
        <v>0</v>
      </c>
    </row>
    <row r="15" spans="1:19" ht="21" x14ac:dyDescent="0.55000000000000004">
      <c r="A15" s="2" t="s">
        <v>152</v>
      </c>
      <c r="C15" s="1" t="s">
        <v>153</v>
      </c>
      <c r="E15" s="1" t="s">
        <v>137</v>
      </c>
      <c r="G15" s="7" t="s">
        <v>138</v>
      </c>
      <c r="H15" s="7"/>
      <c r="I15" s="8">
        <v>0</v>
      </c>
      <c r="J15" s="7"/>
      <c r="K15" s="8">
        <v>169850</v>
      </c>
      <c r="L15" s="7"/>
      <c r="M15" s="8">
        <v>0</v>
      </c>
      <c r="N15" s="7"/>
      <c r="O15" s="8">
        <v>0</v>
      </c>
      <c r="P15" s="7"/>
      <c r="Q15" s="8">
        <v>169850</v>
      </c>
      <c r="S15" s="6">
        <v>0</v>
      </c>
    </row>
    <row r="16" spans="1:19" ht="21" x14ac:dyDescent="0.55000000000000004">
      <c r="A16" s="2" t="s">
        <v>146</v>
      </c>
      <c r="C16" s="1" t="s">
        <v>154</v>
      </c>
      <c r="E16" s="1" t="s">
        <v>155</v>
      </c>
      <c r="G16" s="7" t="s">
        <v>156</v>
      </c>
      <c r="H16" s="7"/>
      <c r="I16" s="8">
        <v>18</v>
      </c>
      <c r="J16" s="7"/>
      <c r="K16" s="8">
        <v>267000000000</v>
      </c>
      <c r="L16" s="7"/>
      <c r="M16" s="8">
        <v>0</v>
      </c>
      <c r="N16" s="7"/>
      <c r="O16" s="8">
        <v>0</v>
      </c>
      <c r="P16" s="7"/>
      <c r="Q16" s="8">
        <v>267000000000</v>
      </c>
      <c r="S16" s="6">
        <v>0.01</v>
      </c>
    </row>
    <row r="17" spans="1:19" ht="21" x14ac:dyDescent="0.55000000000000004">
      <c r="A17" s="2" t="s">
        <v>146</v>
      </c>
      <c r="C17" s="1" t="s">
        <v>157</v>
      </c>
      <c r="E17" s="1" t="s">
        <v>155</v>
      </c>
      <c r="G17" s="7" t="s">
        <v>158</v>
      </c>
      <c r="H17" s="7"/>
      <c r="I17" s="8">
        <v>19</v>
      </c>
      <c r="J17" s="7"/>
      <c r="K17" s="8">
        <v>140000000000</v>
      </c>
      <c r="L17" s="7"/>
      <c r="M17" s="8">
        <v>0</v>
      </c>
      <c r="N17" s="7"/>
      <c r="O17" s="8">
        <v>0</v>
      </c>
      <c r="P17" s="7"/>
      <c r="Q17" s="8">
        <v>140000000000</v>
      </c>
      <c r="S17" s="6">
        <v>5.1999999999999998E-3</v>
      </c>
    </row>
    <row r="18" spans="1:19" ht="21" x14ac:dyDescent="0.55000000000000004">
      <c r="A18" s="2" t="s">
        <v>146</v>
      </c>
      <c r="C18" s="1" t="s">
        <v>159</v>
      </c>
      <c r="E18" s="1" t="s">
        <v>155</v>
      </c>
      <c r="G18" s="7" t="s">
        <v>160</v>
      </c>
      <c r="H18" s="7"/>
      <c r="I18" s="8">
        <v>18</v>
      </c>
      <c r="J18" s="7"/>
      <c r="K18" s="8">
        <v>123000000000</v>
      </c>
      <c r="L18" s="7"/>
      <c r="M18" s="8">
        <v>0</v>
      </c>
      <c r="N18" s="7"/>
      <c r="O18" s="8">
        <v>0</v>
      </c>
      <c r="P18" s="7"/>
      <c r="Q18" s="8">
        <v>123000000000</v>
      </c>
      <c r="S18" s="6">
        <v>4.5999999999999999E-3</v>
      </c>
    </row>
    <row r="19" spans="1:19" ht="21" x14ac:dyDescent="0.55000000000000004">
      <c r="A19" s="2" t="s">
        <v>161</v>
      </c>
      <c r="C19" s="1" t="s">
        <v>162</v>
      </c>
      <c r="E19" s="1" t="s">
        <v>137</v>
      </c>
      <c r="G19" s="7" t="s">
        <v>163</v>
      </c>
      <c r="H19" s="7"/>
      <c r="I19" s="8">
        <v>8</v>
      </c>
      <c r="J19" s="7"/>
      <c r="K19" s="8">
        <v>1006848</v>
      </c>
      <c r="L19" s="7"/>
      <c r="M19" s="8">
        <v>362506855868</v>
      </c>
      <c r="N19" s="7"/>
      <c r="O19" s="8">
        <v>362494787395</v>
      </c>
      <c r="P19" s="7"/>
      <c r="Q19" s="8">
        <v>13075321</v>
      </c>
      <c r="S19" s="6">
        <v>0</v>
      </c>
    </row>
    <row r="20" spans="1:19" ht="21" x14ac:dyDescent="0.55000000000000004">
      <c r="A20" s="2" t="s">
        <v>164</v>
      </c>
      <c r="C20" s="1" t="s">
        <v>165</v>
      </c>
      <c r="E20" s="1" t="s">
        <v>137</v>
      </c>
      <c r="G20" s="7" t="s">
        <v>166</v>
      </c>
      <c r="H20" s="7"/>
      <c r="I20" s="8">
        <v>0</v>
      </c>
      <c r="J20" s="7"/>
      <c r="K20" s="8">
        <v>1040906</v>
      </c>
      <c r="L20" s="7"/>
      <c r="M20" s="8">
        <v>1206997267355</v>
      </c>
      <c r="N20" s="7"/>
      <c r="O20" s="8">
        <v>1206997510000</v>
      </c>
      <c r="P20" s="7"/>
      <c r="Q20" s="8">
        <v>798261</v>
      </c>
      <c r="S20" s="6">
        <v>0</v>
      </c>
    </row>
    <row r="21" spans="1:19" ht="21" x14ac:dyDescent="0.55000000000000004">
      <c r="A21" s="2" t="s">
        <v>167</v>
      </c>
      <c r="C21" s="1" t="s">
        <v>168</v>
      </c>
      <c r="E21" s="1" t="s">
        <v>137</v>
      </c>
      <c r="G21" s="7" t="s">
        <v>169</v>
      </c>
      <c r="H21" s="7"/>
      <c r="I21" s="8">
        <v>0</v>
      </c>
      <c r="J21" s="7"/>
      <c r="K21" s="8">
        <v>7398136088</v>
      </c>
      <c r="L21" s="7"/>
      <c r="M21" s="8">
        <v>468694801661</v>
      </c>
      <c r="N21" s="7"/>
      <c r="O21" s="8">
        <v>474761000000</v>
      </c>
      <c r="P21" s="7"/>
      <c r="Q21" s="8">
        <v>1331937749</v>
      </c>
      <c r="S21" s="6">
        <v>0</v>
      </c>
    </row>
    <row r="22" spans="1:19" ht="21" x14ac:dyDescent="0.55000000000000004">
      <c r="A22" s="2" t="s">
        <v>170</v>
      </c>
      <c r="C22" s="5">
        <v>98038868</v>
      </c>
      <c r="E22" s="1" t="s">
        <v>155</v>
      </c>
      <c r="G22" s="7" t="s">
        <v>172</v>
      </c>
      <c r="H22" s="7"/>
      <c r="I22" s="8">
        <v>18</v>
      </c>
      <c r="J22" s="7"/>
      <c r="K22" s="8">
        <v>50000000000</v>
      </c>
      <c r="L22" s="7"/>
      <c r="M22" s="8">
        <v>0</v>
      </c>
      <c r="N22" s="7"/>
      <c r="O22" s="8">
        <v>0</v>
      </c>
      <c r="P22" s="7"/>
      <c r="Q22" s="8">
        <v>50000000000</v>
      </c>
      <c r="S22" s="6">
        <v>1.9E-3</v>
      </c>
    </row>
    <row r="23" spans="1:19" ht="21" x14ac:dyDescent="0.55000000000000004">
      <c r="A23" s="2" t="s">
        <v>173</v>
      </c>
      <c r="C23" s="1" t="s">
        <v>174</v>
      </c>
      <c r="E23" s="1" t="s">
        <v>155</v>
      </c>
      <c r="G23" s="7" t="s">
        <v>175</v>
      </c>
      <c r="H23" s="7"/>
      <c r="I23" s="8">
        <v>20</v>
      </c>
      <c r="J23" s="7"/>
      <c r="K23" s="8">
        <v>290000000000</v>
      </c>
      <c r="L23" s="7"/>
      <c r="M23" s="8">
        <v>0</v>
      </c>
      <c r="N23" s="7"/>
      <c r="O23" s="8">
        <v>0</v>
      </c>
      <c r="P23" s="7"/>
      <c r="Q23" s="8">
        <v>290000000000</v>
      </c>
      <c r="S23" s="6">
        <v>1.09E-2</v>
      </c>
    </row>
    <row r="24" spans="1:19" ht="21" x14ac:dyDescent="0.55000000000000004">
      <c r="A24" s="2" t="s">
        <v>161</v>
      </c>
      <c r="C24" s="1" t="s">
        <v>176</v>
      </c>
      <c r="E24" s="1" t="s">
        <v>155</v>
      </c>
      <c r="G24" s="7" t="s">
        <v>177</v>
      </c>
      <c r="H24" s="7"/>
      <c r="I24" s="8">
        <v>22</v>
      </c>
      <c r="J24" s="7"/>
      <c r="K24" s="8">
        <v>300000000000</v>
      </c>
      <c r="L24" s="7"/>
      <c r="M24" s="8">
        <v>0</v>
      </c>
      <c r="N24" s="7"/>
      <c r="O24" s="8">
        <v>0</v>
      </c>
      <c r="P24" s="7"/>
      <c r="Q24" s="8">
        <v>300000000000</v>
      </c>
      <c r="S24" s="6">
        <v>1.12E-2</v>
      </c>
    </row>
    <row r="25" spans="1:19" ht="21" x14ac:dyDescent="0.55000000000000004">
      <c r="A25" s="2" t="s">
        <v>167</v>
      </c>
      <c r="C25" s="1" t="s">
        <v>178</v>
      </c>
      <c r="E25" s="1" t="s">
        <v>155</v>
      </c>
      <c r="G25" s="7" t="s">
        <v>179</v>
      </c>
      <c r="H25" s="7"/>
      <c r="I25" s="8">
        <v>22</v>
      </c>
      <c r="J25" s="7"/>
      <c r="K25" s="8">
        <v>500000000000</v>
      </c>
      <c r="L25" s="7"/>
      <c r="M25" s="8">
        <v>0</v>
      </c>
      <c r="N25" s="7"/>
      <c r="O25" s="8">
        <v>410000000000</v>
      </c>
      <c r="P25" s="7"/>
      <c r="Q25" s="8">
        <v>90000000000</v>
      </c>
      <c r="S25" s="6">
        <v>3.3999999999999998E-3</v>
      </c>
    </row>
    <row r="26" spans="1:19" ht="21" x14ac:dyDescent="0.55000000000000004">
      <c r="A26" s="2" t="s">
        <v>167</v>
      </c>
      <c r="C26" s="1" t="s">
        <v>180</v>
      </c>
      <c r="E26" s="1" t="s">
        <v>155</v>
      </c>
      <c r="G26" s="7" t="s">
        <v>181</v>
      </c>
      <c r="H26" s="7"/>
      <c r="I26" s="8">
        <v>22</v>
      </c>
      <c r="J26" s="7"/>
      <c r="K26" s="8">
        <v>200000000000</v>
      </c>
      <c r="L26" s="7"/>
      <c r="M26" s="8">
        <v>0</v>
      </c>
      <c r="N26" s="7"/>
      <c r="O26" s="8">
        <v>0</v>
      </c>
      <c r="P26" s="7"/>
      <c r="Q26" s="8">
        <v>200000000000</v>
      </c>
      <c r="S26" s="6">
        <v>7.4999999999999997E-3</v>
      </c>
    </row>
    <row r="27" spans="1:19" ht="21" x14ac:dyDescent="0.55000000000000004">
      <c r="A27" s="2" t="s">
        <v>167</v>
      </c>
      <c r="C27" s="1" t="s">
        <v>182</v>
      </c>
      <c r="E27" s="1" t="s">
        <v>155</v>
      </c>
      <c r="G27" s="7" t="s">
        <v>183</v>
      </c>
      <c r="H27" s="7"/>
      <c r="I27" s="8">
        <v>22</v>
      </c>
      <c r="J27" s="7"/>
      <c r="K27" s="8">
        <v>1850000000000</v>
      </c>
      <c r="L27" s="7"/>
      <c r="M27" s="8">
        <v>0</v>
      </c>
      <c r="N27" s="7"/>
      <c r="O27" s="8">
        <v>0</v>
      </c>
      <c r="P27" s="7"/>
      <c r="Q27" s="8">
        <v>1850000000000</v>
      </c>
      <c r="S27" s="6">
        <v>6.9199999999999998E-2</v>
      </c>
    </row>
    <row r="28" spans="1:19" ht="21" x14ac:dyDescent="0.55000000000000004">
      <c r="A28" s="2" t="s">
        <v>167</v>
      </c>
      <c r="C28" s="1" t="s">
        <v>184</v>
      </c>
      <c r="E28" s="1" t="s">
        <v>155</v>
      </c>
      <c r="G28" s="7" t="s">
        <v>185</v>
      </c>
      <c r="H28" s="7"/>
      <c r="I28" s="8">
        <v>22</v>
      </c>
      <c r="J28" s="7"/>
      <c r="K28" s="8">
        <v>1800000000000</v>
      </c>
      <c r="L28" s="7"/>
      <c r="M28" s="8">
        <v>0</v>
      </c>
      <c r="N28" s="7"/>
      <c r="O28" s="8">
        <v>0</v>
      </c>
      <c r="P28" s="7"/>
      <c r="Q28" s="8">
        <v>1800000000000</v>
      </c>
      <c r="S28" s="6">
        <v>6.7400000000000002E-2</v>
      </c>
    </row>
    <row r="29" spans="1:19" ht="21" x14ac:dyDescent="0.55000000000000004">
      <c r="A29" s="2" t="s">
        <v>161</v>
      </c>
      <c r="C29" s="1" t="s">
        <v>186</v>
      </c>
      <c r="E29" s="1" t="s">
        <v>155</v>
      </c>
      <c r="G29" s="7" t="s">
        <v>185</v>
      </c>
      <c r="H29" s="7"/>
      <c r="I29" s="8">
        <v>22</v>
      </c>
      <c r="J29" s="7"/>
      <c r="K29" s="8">
        <v>1000000000000</v>
      </c>
      <c r="L29" s="7"/>
      <c r="M29" s="8">
        <v>0</v>
      </c>
      <c r="N29" s="7"/>
      <c r="O29" s="8">
        <v>0</v>
      </c>
      <c r="P29" s="7"/>
      <c r="Q29" s="8">
        <v>1000000000000</v>
      </c>
      <c r="S29" s="6">
        <v>3.7400000000000003E-2</v>
      </c>
    </row>
    <row r="30" spans="1:19" ht="21" x14ac:dyDescent="0.55000000000000004">
      <c r="A30" s="2" t="s">
        <v>173</v>
      </c>
      <c r="C30" s="1" t="s">
        <v>187</v>
      </c>
      <c r="E30" s="1" t="s">
        <v>155</v>
      </c>
      <c r="G30" s="7" t="s">
        <v>185</v>
      </c>
      <c r="H30" s="7"/>
      <c r="I30" s="8">
        <v>20</v>
      </c>
      <c r="J30" s="7"/>
      <c r="K30" s="8">
        <v>420000000000</v>
      </c>
      <c r="L30" s="7"/>
      <c r="M30" s="8">
        <v>0</v>
      </c>
      <c r="N30" s="7"/>
      <c r="O30" s="8">
        <v>0</v>
      </c>
      <c r="P30" s="7"/>
      <c r="Q30" s="8">
        <v>420000000000</v>
      </c>
      <c r="S30" s="6">
        <v>1.5699999999999999E-2</v>
      </c>
    </row>
    <row r="31" spans="1:19" ht="21" x14ac:dyDescent="0.55000000000000004">
      <c r="A31" s="2" t="s">
        <v>161</v>
      </c>
      <c r="C31" s="1" t="s">
        <v>188</v>
      </c>
      <c r="E31" s="1" t="s">
        <v>155</v>
      </c>
      <c r="G31" s="7" t="s">
        <v>189</v>
      </c>
      <c r="H31" s="7"/>
      <c r="I31" s="8">
        <v>22</v>
      </c>
      <c r="J31" s="7"/>
      <c r="K31" s="8">
        <v>0</v>
      </c>
      <c r="L31" s="7"/>
      <c r="M31" s="8">
        <v>170000000000</v>
      </c>
      <c r="N31" s="7"/>
      <c r="O31" s="8">
        <v>0</v>
      </c>
      <c r="P31" s="7"/>
      <c r="Q31" s="8">
        <v>170000000000</v>
      </c>
      <c r="S31" s="6">
        <v>6.4000000000000003E-3</v>
      </c>
    </row>
    <row r="32" spans="1:19" ht="21" x14ac:dyDescent="0.55000000000000004">
      <c r="A32" s="2" t="s">
        <v>164</v>
      </c>
      <c r="C32" s="1" t="s">
        <v>190</v>
      </c>
      <c r="E32" s="1" t="s">
        <v>155</v>
      </c>
      <c r="G32" s="7" t="s">
        <v>99</v>
      </c>
      <c r="H32" s="7"/>
      <c r="I32" s="8">
        <v>23</v>
      </c>
      <c r="J32" s="7"/>
      <c r="K32" s="8">
        <v>0</v>
      </c>
      <c r="L32" s="7"/>
      <c r="M32" s="8">
        <v>1190000000000</v>
      </c>
      <c r="N32" s="7"/>
      <c r="O32" s="8">
        <v>0</v>
      </c>
      <c r="P32" s="7"/>
      <c r="Q32" s="8">
        <v>1190000000000</v>
      </c>
      <c r="S32" s="6">
        <v>4.4499999999999998E-2</v>
      </c>
    </row>
    <row r="33" spans="1:19" ht="21" x14ac:dyDescent="0.55000000000000004">
      <c r="A33" s="2" t="s">
        <v>161</v>
      </c>
      <c r="C33" s="1" t="s">
        <v>191</v>
      </c>
      <c r="E33" s="1" t="s">
        <v>155</v>
      </c>
      <c r="G33" s="7" t="s">
        <v>192</v>
      </c>
      <c r="H33" s="7"/>
      <c r="I33" s="8">
        <v>22</v>
      </c>
      <c r="J33" s="7"/>
      <c r="K33" s="8">
        <v>0</v>
      </c>
      <c r="L33" s="7"/>
      <c r="M33" s="8">
        <v>177700000000</v>
      </c>
      <c r="N33" s="7"/>
      <c r="O33" s="8">
        <v>0</v>
      </c>
      <c r="P33" s="7"/>
      <c r="Q33" s="8">
        <v>177700000000</v>
      </c>
      <c r="S33" s="6">
        <v>6.7000000000000002E-3</v>
      </c>
    </row>
    <row r="34" spans="1:19" ht="19.5" thickBot="1" x14ac:dyDescent="0.5">
      <c r="K34" s="4">
        <f>SUM(K8:K33)</f>
        <v>6972004886653</v>
      </c>
      <c r="M34" s="4">
        <f>SUM(M8:M33)</f>
        <v>6349219274588</v>
      </c>
      <c r="O34" s="4">
        <f>SUM(O8:O33)</f>
        <v>4967840426273</v>
      </c>
      <c r="Q34" s="4">
        <f>SUM(Q8:Q33)</f>
        <v>8353383734968</v>
      </c>
    </row>
    <row r="35" spans="1:19" ht="19.5" thickTop="1" x14ac:dyDescent="0.45">
      <c r="Q35" s="10"/>
    </row>
    <row r="36" spans="1:19" x14ac:dyDescent="0.45">
      <c r="Q36" s="10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52"/>
  <sheetViews>
    <sheetView rightToLeft="1" topLeftCell="D34" zoomScaleNormal="100" workbookViewId="0">
      <selection activeCell="G45" sqref="G45:AA52"/>
    </sheetView>
  </sheetViews>
  <sheetFormatPr defaultRowHeight="18.75" x14ac:dyDescent="0.45"/>
  <cols>
    <col min="1" max="1" width="39.5703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6.8554687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">
        <v>193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5" t="s">
        <v>194</v>
      </c>
      <c r="B6" s="15" t="s">
        <v>194</v>
      </c>
      <c r="C6" s="15" t="s">
        <v>194</v>
      </c>
      <c r="D6" s="15" t="s">
        <v>194</v>
      </c>
      <c r="E6" s="15" t="s">
        <v>194</v>
      </c>
      <c r="G6" s="15" t="s">
        <v>195</v>
      </c>
      <c r="H6" s="15" t="s">
        <v>195</v>
      </c>
      <c r="I6" s="15" t="s">
        <v>195</v>
      </c>
      <c r="J6" s="15" t="s">
        <v>195</v>
      </c>
      <c r="K6" s="15" t="s">
        <v>195</v>
      </c>
      <c r="M6" s="15" t="s">
        <v>196</v>
      </c>
      <c r="N6" s="15" t="s">
        <v>196</v>
      </c>
      <c r="O6" s="15" t="s">
        <v>196</v>
      </c>
      <c r="P6" s="15" t="s">
        <v>196</v>
      </c>
      <c r="Q6" s="15" t="s">
        <v>196</v>
      </c>
    </row>
    <row r="7" spans="1:17" ht="30" x14ac:dyDescent="0.45">
      <c r="A7" s="15" t="s">
        <v>197</v>
      </c>
      <c r="C7" s="15" t="s">
        <v>40</v>
      </c>
      <c r="E7" s="15" t="s">
        <v>41</v>
      </c>
      <c r="G7" s="15" t="s">
        <v>198</v>
      </c>
      <c r="I7" s="15" t="s">
        <v>199</v>
      </c>
      <c r="K7" s="15" t="s">
        <v>200</v>
      </c>
      <c r="M7" s="15" t="s">
        <v>198</v>
      </c>
      <c r="O7" s="15" t="s">
        <v>199</v>
      </c>
      <c r="Q7" s="15" t="s">
        <v>200</v>
      </c>
    </row>
    <row r="8" spans="1:17" ht="21" x14ac:dyDescent="0.55000000000000004">
      <c r="A8" s="2" t="s">
        <v>91</v>
      </c>
      <c r="C8" s="7" t="s">
        <v>93</v>
      </c>
      <c r="D8" s="7"/>
      <c r="E8" s="8">
        <v>16</v>
      </c>
      <c r="F8" s="7"/>
      <c r="G8" s="8">
        <v>7251538863</v>
      </c>
      <c r="H8" s="7"/>
      <c r="I8" s="7">
        <v>0</v>
      </c>
      <c r="J8" s="7"/>
      <c r="K8" s="8">
        <v>7251538863</v>
      </c>
      <c r="L8" s="7"/>
      <c r="M8" s="8">
        <v>14311828350</v>
      </c>
      <c r="N8" s="7"/>
      <c r="O8" s="7">
        <v>0</v>
      </c>
      <c r="P8" s="7"/>
      <c r="Q8" s="8">
        <f>M8-O8</f>
        <v>14311828350</v>
      </c>
    </row>
    <row r="9" spans="1:17" ht="21" x14ac:dyDescent="0.55000000000000004">
      <c r="A9" s="2" t="s">
        <v>97</v>
      </c>
      <c r="C9" s="7" t="s">
        <v>99</v>
      </c>
      <c r="D9" s="7"/>
      <c r="E9" s="8">
        <v>19</v>
      </c>
      <c r="F9" s="7"/>
      <c r="G9" s="8">
        <v>2470732856</v>
      </c>
      <c r="H9" s="7"/>
      <c r="I9" s="7">
        <v>0</v>
      </c>
      <c r="J9" s="7"/>
      <c r="K9" s="8">
        <v>2470732856</v>
      </c>
      <c r="L9" s="7"/>
      <c r="M9" s="8">
        <v>8054226563</v>
      </c>
      <c r="N9" s="7"/>
      <c r="O9" s="7">
        <v>0</v>
      </c>
      <c r="P9" s="7"/>
      <c r="Q9" s="8">
        <f t="shared" ref="Q9:Q43" si="0">M9-O9</f>
        <v>8054226563</v>
      </c>
    </row>
    <row r="10" spans="1:17" ht="21" x14ac:dyDescent="0.55000000000000004">
      <c r="A10" s="2" t="s">
        <v>77</v>
      </c>
      <c r="C10" s="7" t="s">
        <v>79</v>
      </c>
      <c r="D10" s="7"/>
      <c r="E10" s="8">
        <v>15</v>
      </c>
      <c r="F10" s="7"/>
      <c r="G10" s="8">
        <v>15579965753</v>
      </c>
      <c r="H10" s="7"/>
      <c r="I10" s="7">
        <v>0</v>
      </c>
      <c r="J10" s="7"/>
      <c r="K10" s="8">
        <v>15579965753</v>
      </c>
      <c r="L10" s="7"/>
      <c r="M10" s="8">
        <v>30980973579</v>
      </c>
      <c r="N10" s="7"/>
      <c r="O10" s="7">
        <v>0</v>
      </c>
      <c r="P10" s="7"/>
      <c r="Q10" s="8">
        <f t="shared" si="0"/>
        <v>30980973579</v>
      </c>
    </row>
    <row r="11" spans="1:17" ht="21" x14ac:dyDescent="0.55000000000000004">
      <c r="A11" s="2" t="s">
        <v>80</v>
      </c>
      <c r="C11" s="7" t="s">
        <v>81</v>
      </c>
      <c r="D11" s="7"/>
      <c r="E11" s="8">
        <v>15</v>
      </c>
      <c r="F11" s="7"/>
      <c r="G11" s="8">
        <v>15376560963</v>
      </c>
      <c r="H11" s="7"/>
      <c r="I11" s="7">
        <v>0</v>
      </c>
      <c r="J11" s="7"/>
      <c r="K11" s="8">
        <v>15376560963</v>
      </c>
      <c r="L11" s="7"/>
      <c r="M11" s="8">
        <v>30596397216</v>
      </c>
      <c r="N11" s="7"/>
      <c r="O11" s="7">
        <v>0</v>
      </c>
      <c r="P11" s="7"/>
      <c r="Q11" s="8">
        <f t="shared" si="0"/>
        <v>30596397216</v>
      </c>
    </row>
    <row r="12" spans="1:17" ht="21" x14ac:dyDescent="0.55000000000000004">
      <c r="A12" s="2" t="s">
        <v>47</v>
      </c>
      <c r="C12" s="7" t="s">
        <v>49</v>
      </c>
      <c r="D12" s="7"/>
      <c r="E12" s="8">
        <v>18</v>
      </c>
      <c r="F12" s="7"/>
      <c r="G12" s="8">
        <v>2247486366</v>
      </c>
      <c r="H12" s="7"/>
      <c r="I12" s="7">
        <v>0</v>
      </c>
      <c r="J12" s="7"/>
      <c r="K12" s="8">
        <v>2247486366</v>
      </c>
      <c r="L12" s="7"/>
      <c r="M12" s="8">
        <v>4577966303</v>
      </c>
      <c r="N12" s="7"/>
      <c r="O12" s="7">
        <v>0</v>
      </c>
      <c r="P12" s="7"/>
      <c r="Q12" s="8">
        <f t="shared" si="0"/>
        <v>4577966303</v>
      </c>
    </row>
    <row r="13" spans="1:17" ht="21" x14ac:dyDescent="0.55000000000000004">
      <c r="A13" s="2" t="s">
        <v>43</v>
      </c>
      <c r="C13" s="7" t="s">
        <v>46</v>
      </c>
      <c r="D13" s="7"/>
      <c r="E13" s="8">
        <v>18</v>
      </c>
      <c r="F13" s="7"/>
      <c r="G13" s="8">
        <v>36437811332</v>
      </c>
      <c r="H13" s="7"/>
      <c r="I13" s="7">
        <v>0</v>
      </c>
      <c r="J13" s="7"/>
      <c r="K13" s="8">
        <v>36437811332</v>
      </c>
      <c r="L13" s="7"/>
      <c r="M13" s="8">
        <v>103398414232</v>
      </c>
      <c r="N13" s="7"/>
      <c r="O13" s="7">
        <v>0</v>
      </c>
      <c r="P13" s="7"/>
      <c r="Q13" s="8">
        <f t="shared" si="0"/>
        <v>103398414232</v>
      </c>
    </row>
    <row r="14" spans="1:17" ht="21" x14ac:dyDescent="0.55000000000000004">
      <c r="A14" s="2" t="s">
        <v>88</v>
      </c>
      <c r="C14" s="7" t="s">
        <v>90</v>
      </c>
      <c r="D14" s="7"/>
      <c r="E14" s="8">
        <v>17</v>
      </c>
      <c r="F14" s="7"/>
      <c r="G14" s="8">
        <v>43382136988</v>
      </c>
      <c r="H14" s="7"/>
      <c r="I14" s="7">
        <v>0</v>
      </c>
      <c r="J14" s="7"/>
      <c r="K14" s="8">
        <v>43382136988</v>
      </c>
      <c r="L14" s="7"/>
      <c r="M14" s="8">
        <v>85497424658</v>
      </c>
      <c r="N14" s="7"/>
      <c r="O14" s="7">
        <v>0</v>
      </c>
      <c r="P14" s="7"/>
      <c r="Q14" s="8">
        <f t="shared" si="0"/>
        <v>85497424658</v>
      </c>
    </row>
    <row r="15" spans="1:17" ht="21" x14ac:dyDescent="0.55000000000000004">
      <c r="A15" s="2" t="s">
        <v>109</v>
      </c>
      <c r="C15" s="7" t="s">
        <v>112</v>
      </c>
      <c r="D15" s="7"/>
      <c r="E15" s="8">
        <v>18</v>
      </c>
      <c r="F15" s="7"/>
      <c r="G15" s="8">
        <v>29574246570</v>
      </c>
      <c r="H15" s="7"/>
      <c r="I15" s="7">
        <v>0</v>
      </c>
      <c r="J15" s="7"/>
      <c r="K15" s="8">
        <v>29574246570</v>
      </c>
      <c r="L15" s="7"/>
      <c r="M15" s="8">
        <v>59148493140</v>
      </c>
      <c r="N15" s="7"/>
      <c r="O15" s="7">
        <v>0</v>
      </c>
      <c r="P15" s="7"/>
      <c r="Q15" s="8">
        <f t="shared" si="0"/>
        <v>59148493140</v>
      </c>
    </row>
    <row r="16" spans="1:17" ht="21" x14ac:dyDescent="0.55000000000000004">
      <c r="A16" s="2" t="s">
        <v>113</v>
      </c>
      <c r="C16" s="7" t="s">
        <v>115</v>
      </c>
      <c r="D16" s="7"/>
      <c r="E16" s="8">
        <v>18</v>
      </c>
      <c r="F16" s="7"/>
      <c r="G16" s="8">
        <v>29589026280</v>
      </c>
      <c r="H16" s="7"/>
      <c r="I16" s="7">
        <v>0</v>
      </c>
      <c r="J16" s="7"/>
      <c r="K16" s="8">
        <v>29589026280</v>
      </c>
      <c r="L16" s="7"/>
      <c r="M16" s="8">
        <v>59178052560</v>
      </c>
      <c r="N16" s="7"/>
      <c r="O16" s="7">
        <v>0</v>
      </c>
      <c r="P16" s="7"/>
      <c r="Q16" s="8">
        <f t="shared" si="0"/>
        <v>59178052560</v>
      </c>
    </row>
    <row r="17" spans="1:17" ht="21" x14ac:dyDescent="0.55000000000000004">
      <c r="A17" s="2" t="s">
        <v>74</v>
      </c>
      <c r="C17" s="7" t="s">
        <v>76</v>
      </c>
      <c r="D17" s="7"/>
      <c r="E17" s="8">
        <v>18.5</v>
      </c>
      <c r="F17" s="7"/>
      <c r="G17" s="8">
        <v>1607566</v>
      </c>
      <c r="H17" s="7"/>
      <c r="I17" s="7">
        <v>0</v>
      </c>
      <c r="J17" s="7"/>
      <c r="K17" s="8">
        <v>1607566</v>
      </c>
      <c r="L17" s="7"/>
      <c r="M17" s="8">
        <v>3168378</v>
      </c>
      <c r="N17" s="7"/>
      <c r="O17" s="7">
        <v>0</v>
      </c>
      <c r="P17" s="7"/>
      <c r="Q17" s="8">
        <f t="shared" si="0"/>
        <v>3168378</v>
      </c>
    </row>
    <row r="18" spans="1:17" ht="21" x14ac:dyDescent="0.55000000000000004">
      <c r="A18" s="2" t="s">
        <v>85</v>
      </c>
      <c r="C18" s="7" t="s">
        <v>87</v>
      </c>
      <c r="D18" s="7"/>
      <c r="E18" s="8">
        <v>18</v>
      </c>
      <c r="F18" s="7"/>
      <c r="G18" s="8">
        <v>64695983</v>
      </c>
      <c r="H18" s="7"/>
      <c r="I18" s="7">
        <v>0</v>
      </c>
      <c r="J18" s="7"/>
      <c r="K18" s="8">
        <v>64695983</v>
      </c>
      <c r="L18" s="7"/>
      <c r="M18" s="8">
        <v>127577213</v>
      </c>
      <c r="N18" s="7"/>
      <c r="O18" s="7">
        <v>0</v>
      </c>
      <c r="P18" s="7"/>
      <c r="Q18" s="8">
        <f t="shared" si="0"/>
        <v>127577213</v>
      </c>
    </row>
    <row r="19" spans="1:17" ht="21" x14ac:dyDescent="0.55000000000000004">
      <c r="A19" s="2" t="s">
        <v>202</v>
      </c>
      <c r="C19" s="7" t="s">
        <v>203</v>
      </c>
      <c r="D19" s="7"/>
      <c r="E19" s="8">
        <v>15</v>
      </c>
      <c r="F19" s="7"/>
      <c r="G19" s="8">
        <v>0</v>
      </c>
      <c r="H19" s="7"/>
      <c r="I19" s="7">
        <v>0</v>
      </c>
      <c r="J19" s="7"/>
      <c r="K19" s="8">
        <v>0</v>
      </c>
      <c r="L19" s="7"/>
      <c r="M19" s="8">
        <v>10684933</v>
      </c>
      <c r="N19" s="7"/>
      <c r="O19" s="7">
        <v>0</v>
      </c>
      <c r="P19" s="7"/>
      <c r="Q19" s="8">
        <f t="shared" si="0"/>
        <v>10684933</v>
      </c>
    </row>
    <row r="20" spans="1:17" ht="21" x14ac:dyDescent="0.55000000000000004">
      <c r="A20" s="2" t="s">
        <v>82</v>
      </c>
      <c r="C20" s="7" t="s">
        <v>84</v>
      </c>
      <c r="D20" s="7"/>
      <c r="E20" s="8">
        <v>17</v>
      </c>
      <c r="F20" s="7"/>
      <c r="G20" s="8">
        <v>21462428477</v>
      </c>
      <c r="H20" s="7"/>
      <c r="I20" s="7">
        <v>0</v>
      </c>
      <c r="J20" s="7"/>
      <c r="K20" s="8">
        <v>21462428477</v>
      </c>
      <c r="L20" s="7"/>
      <c r="M20" s="8">
        <v>45221298357</v>
      </c>
      <c r="N20" s="7"/>
      <c r="O20" s="7">
        <v>0</v>
      </c>
      <c r="P20" s="7"/>
      <c r="Q20" s="8">
        <f t="shared" si="0"/>
        <v>45221298357</v>
      </c>
    </row>
    <row r="21" spans="1:17" ht="21" x14ac:dyDescent="0.55000000000000004">
      <c r="A21" s="2" t="s">
        <v>94</v>
      </c>
      <c r="C21" s="7" t="s">
        <v>96</v>
      </c>
      <c r="D21" s="7"/>
      <c r="E21" s="8">
        <v>18</v>
      </c>
      <c r="F21" s="7"/>
      <c r="G21" s="8">
        <v>22002287</v>
      </c>
      <c r="H21" s="7"/>
      <c r="I21" s="7">
        <v>0</v>
      </c>
      <c r="J21" s="7"/>
      <c r="K21" s="8">
        <v>22002287</v>
      </c>
      <c r="L21" s="7"/>
      <c r="M21" s="8">
        <v>43342521</v>
      </c>
      <c r="N21" s="7"/>
      <c r="O21" s="7">
        <v>0</v>
      </c>
      <c r="P21" s="7"/>
      <c r="Q21" s="8">
        <f t="shared" si="0"/>
        <v>43342521</v>
      </c>
    </row>
    <row r="22" spans="1:17" ht="21" x14ac:dyDescent="0.55000000000000004">
      <c r="A22" s="2" t="s">
        <v>135</v>
      </c>
      <c r="C22" s="7" t="s">
        <v>201</v>
      </c>
      <c r="D22" s="7"/>
      <c r="E22" s="8">
        <v>0</v>
      </c>
      <c r="F22" s="7"/>
      <c r="G22" s="8">
        <v>1059</v>
      </c>
      <c r="H22" s="7"/>
      <c r="I22" s="8">
        <v>0</v>
      </c>
      <c r="J22" s="7"/>
      <c r="K22" s="8">
        <v>1059</v>
      </c>
      <c r="L22" s="7"/>
      <c r="M22" s="8">
        <v>2118</v>
      </c>
      <c r="N22" s="7"/>
      <c r="O22" s="7">
        <v>0</v>
      </c>
      <c r="P22" s="7"/>
      <c r="Q22" s="8">
        <f t="shared" si="0"/>
        <v>2118</v>
      </c>
    </row>
    <row r="23" spans="1:17" ht="21" x14ac:dyDescent="0.55000000000000004">
      <c r="A23" s="2" t="s">
        <v>143</v>
      </c>
      <c r="C23" s="7" t="s">
        <v>201</v>
      </c>
      <c r="D23" s="7"/>
      <c r="E23" s="8">
        <v>0</v>
      </c>
      <c r="F23" s="7"/>
      <c r="G23" s="8">
        <v>0</v>
      </c>
      <c r="H23" s="7"/>
      <c r="I23" s="8">
        <v>0</v>
      </c>
      <c r="J23" s="7"/>
      <c r="K23" s="8">
        <v>0</v>
      </c>
      <c r="L23" s="7"/>
      <c r="M23" s="8">
        <v>26384682</v>
      </c>
      <c r="N23" s="7"/>
      <c r="O23" s="8">
        <v>2235257</v>
      </c>
      <c r="P23" s="7"/>
      <c r="Q23" s="8">
        <f t="shared" si="0"/>
        <v>24149425</v>
      </c>
    </row>
    <row r="24" spans="1:17" ht="21" x14ac:dyDescent="0.55000000000000004">
      <c r="A24" s="2" t="s">
        <v>146</v>
      </c>
      <c r="C24" s="7" t="s">
        <v>201</v>
      </c>
      <c r="D24" s="7"/>
      <c r="E24" s="8">
        <v>0</v>
      </c>
      <c r="F24" s="7"/>
      <c r="G24" s="8">
        <v>1095</v>
      </c>
      <c r="H24" s="7"/>
      <c r="I24" s="8">
        <v>0</v>
      </c>
      <c r="J24" s="7"/>
      <c r="K24" s="8">
        <v>1095</v>
      </c>
      <c r="L24" s="7"/>
      <c r="M24" s="8">
        <v>6693</v>
      </c>
      <c r="N24" s="7"/>
      <c r="O24" s="7">
        <v>0</v>
      </c>
      <c r="P24" s="7"/>
      <c r="Q24" s="8">
        <f t="shared" si="0"/>
        <v>6693</v>
      </c>
    </row>
    <row r="25" spans="1:17" ht="21" x14ac:dyDescent="0.55000000000000004">
      <c r="A25" s="2" t="s">
        <v>148</v>
      </c>
      <c r="C25" s="7" t="s">
        <v>201</v>
      </c>
      <c r="D25" s="7"/>
      <c r="E25" s="8">
        <v>0</v>
      </c>
      <c r="F25" s="7"/>
      <c r="G25" s="8">
        <v>3078</v>
      </c>
      <c r="H25" s="7"/>
      <c r="I25" s="8">
        <v>0</v>
      </c>
      <c r="J25" s="7"/>
      <c r="K25" s="8">
        <v>3078</v>
      </c>
      <c r="L25" s="7"/>
      <c r="M25" s="8">
        <v>6131</v>
      </c>
      <c r="N25" s="7"/>
      <c r="O25" s="7">
        <v>0</v>
      </c>
      <c r="P25" s="7"/>
      <c r="Q25" s="8">
        <f t="shared" si="0"/>
        <v>6131</v>
      </c>
    </row>
    <row r="26" spans="1:17" ht="21" x14ac:dyDescent="0.55000000000000004">
      <c r="A26" s="2" t="s">
        <v>146</v>
      </c>
      <c r="C26" s="7" t="s">
        <v>201</v>
      </c>
      <c r="D26" s="7"/>
      <c r="E26" s="8">
        <v>18</v>
      </c>
      <c r="F26" s="7"/>
      <c r="G26" s="8">
        <v>3950136960</v>
      </c>
      <c r="H26" s="7"/>
      <c r="I26" s="8">
        <v>0</v>
      </c>
      <c r="J26" s="7"/>
      <c r="K26" s="8">
        <v>3950136960</v>
      </c>
      <c r="L26" s="7"/>
      <c r="M26" s="8">
        <v>7900273920</v>
      </c>
      <c r="N26" s="7"/>
      <c r="O26" s="8">
        <v>15348267</v>
      </c>
      <c r="P26" s="7"/>
      <c r="Q26" s="8">
        <f t="shared" si="0"/>
        <v>7884925653</v>
      </c>
    </row>
    <row r="27" spans="1:17" ht="21" x14ac:dyDescent="0.55000000000000004">
      <c r="A27" s="2" t="s">
        <v>146</v>
      </c>
      <c r="C27" s="7" t="s">
        <v>201</v>
      </c>
      <c r="D27" s="7"/>
      <c r="E27" s="8">
        <v>19</v>
      </c>
      <c r="F27" s="7"/>
      <c r="G27" s="8">
        <v>2186301360</v>
      </c>
      <c r="H27" s="7"/>
      <c r="I27" s="8">
        <v>0</v>
      </c>
      <c r="J27" s="7"/>
      <c r="K27" s="8">
        <v>2186301360</v>
      </c>
      <c r="L27" s="7"/>
      <c r="M27" s="8">
        <v>4372602720</v>
      </c>
      <c r="N27" s="7"/>
      <c r="O27" s="8">
        <v>5445749</v>
      </c>
      <c r="P27" s="7"/>
      <c r="Q27" s="8">
        <f t="shared" si="0"/>
        <v>4367156971</v>
      </c>
    </row>
    <row r="28" spans="1:17" ht="21" x14ac:dyDescent="0.55000000000000004">
      <c r="A28" s="2" t="s">
        <v>146</v>
      </c>
      <c r="C28" s="7" t="s">
        <v>201</v>
      </c>
      <c r="D28" s="7"/>
      <c r="E28" s="8">
        <v>18</v>
      </c>
      <c r="F28" s="7"/>
      <c r="G28" s="8">
        <v>1819726020</v>
      </c>
      <c r="H28" s="7"/>
      <c r="I28" s="8">
        <v>0</v>
      </c>
      <c r="J28" s="7"/>
      <c r="K28" s="8">
        <v>1819726020</v>
      </c>
      <c r="L28" s="7"/>
      <c r="M28" s="8">
        <v>3639452040</v>
      </c>
      <c r="N28" s="7"/>
      <c r="O28" s="8">
        <v>6756921</v>
      </c>
      <c r="P28" s="7"/>
      <c r="Q28" s="8">
        <f t="shared" si="0"/>
        <v>3632695119</v>
      </c>
    </row>
    <row r="29" spans="1:17" ht="21" x14ac:dyDescent="0.55000000000000004">
      <c r="A29" s="2" t="s">
        <v>161</v>
      </c>
      <c r="C29" s="7" t="s">
        <v>201</v>
      </c>
      <c r="D29" s="7"/>
      <c r="E29" s="8">
        <v>8</v>
      </c>
      <c r="F29" s="7"/>
      <c r="G29" s="8">
        <v>8643638</v>
      </c>
      <c r="H29" s="7"/>
      <c r="I29" s="8">
        <v>52682</v>
      </c>
      <c r="J29" s="7"/>
      <c r="K29" s="8">
        <v>8590956</v>
      </c>
      <c r="L29" s="7"/>
      <c r="M29" s="8">
        <v>26951275</v>
      </c>
      <c r="N29" s="7"/>
      <c r="O29" s="8">
        <v>164351</v>
      </c>
      <c r="P29" s="7"/>
      <c r="Q29" s="8">
        <f t="shared" si="0"/>
        <v>26786924</v>
      </c>
    </row>
    <row r="30" spans="1:17" ht="21" x14ac:dyDescent="0.55000000000000004">
      <c r="A30" s="2" t="s">
        <v>164</v>
      </c>
      <c r="C30" s="7" t="s">
        <v>201</v>
      </c>
      <c r="D30" s="7"/>
      <c r="E30" s="8">
        <v>0</v>
      </c>
      <c r="F30" s="7"/>
      <c r="G30" s="8">
        <v>7081</v>
      </c>
      <c r="H30" s="7"/>
      <c r="I30" s="8">
        <v>0</v>
      </c>
      <c r="J30" s="7"/>
      <c r="K30" s="8">
        <v>7081</v>
      </c>
      <c r="L30" s="7"/>
      <c r="M30" s="8">
        <v>11285</v>
      </c>
      <c r="N30" s="7"/>
      <c r="O30" s="8">
        <v>0</v>
      </c>
      <c r="P30" s="7"/>
      <c r="Q30" s="8">
        <f t="shared" si="0"/>
        <v>11285</v>
      </c>
    </row>
    <row r="31" spans="1:17" ht="21" x14ac:dyDescent="0.55000000000000004">
      <c r="A31" s="2" t="s">
        <v>167</v>
      </c>
      <c r="C31" s="7" t="s">
        <v>201</v>
      </c>
      <c r="D31" s="7"/>
      <c r="E31" s="8">
        <v>0</v>
      </c>
      <c r="F31" s="7"/>
      <c r="G31" s="8">
        <v>7140</v>
      </c>
      <c r="H31" s="7"/>
      <c r="I31" s="8">
        <v>0</v>
      </c>
      <c r="J31" s="7"/>
      <c r="K31" s="8">
        <v>7140</v>
      </c>
      <c r="L31" s="7"/>
      <c r="M31" s="8">
        <v>14280</v>
      </c>
      <c r="N31" s="7"/>
      <c r="O31" s="8">
        <v>0</v>
      </c>
      <c r="P31" s="7"/>
      <c r="Q31" s="8">
        <f t="shared" si="0"/>
        <v>14280</v>
      </c>
    </row>
    <row r="32" spans="1:17" ht="21" x14ac:dyDescent="0.55000000000000004">
      <c r="A32" s="2" t="s">
        <v>170</v>
      </c>
      <c r="C32" s="7" t="s">
        <v>201</v>
      </c>
      <c r="D32" s="7"/>
      <c r="E32" s="8">
        <v>18</v>
      </c>
      <c r="F32" s="7"/>
      <c r="G32" s="8">
        <v>739726020</v>
      </c>
      <c r="H32" s="7"/>
      <c r="I32" s="8">
        <v>0</v>
      </c>
      <c r="J32" s="7"/>
      <c r="K32" s="8">
        <v>739726020</v>
      </c>
      <c r="L32" s="7"/>
      <c r="M32" s="8">
        <v>1479452040</v>
      </c>
      <c r="N32" s="7"/>
      <c r="O32" s="8">
        <v>0</v>
      </c>
      <c r="P32" s="7"/>
      <c r="Q32" s="8">
        <f t="shared" si="0"/>
        <v>1479452040</v>
      </c>
    </row>
    <row r="33" spans="1:17" ht="21" x14ac:dyDescent="0.55000000000000004">
      <c r="A33" s="2" t="s">
        <v>173</v>
      </c>
      <c r="C33" s="7" t="s">
        <v>201</v>
      </c>
      <c r="D33" s="7"/>
      <c r="E33" s="8">
        <v>20</v>
      </c>
      <c r="F33" s="7"/>
      <c r="G33" s="8">
        <v>4767123270</v>
      </c>
      <c r="H33" s="7"/>
      <c r="I33" s="8">
        <v>-1</v>
      </c>
      <c r="J33" s="7"/>
      <c r="K33" s="8">
        <v>4767123271</v>
      </c>
      <c r="L33" s="7"/>
      <c r="M33" s="8">
        <v>9534246540</v>
      </c>
      <c r="N33" s="7"/>
      <c r="O33" s="8">
        <v>15452588</v>
      </c>
      <c r="P33" s="7"/>
      <c r="Q33" s="8">
        <f>M33-O33</f>
        <v>9518793952</v>
      </c>
    </row>
    <row r="34" spans="1:17" ht="21" x14ac:dyDescent="0.55000000000000004">
      <c r="A34" s="2" t="s">
        <v>161</v>
      </c>
      <c r="C34" s="7" t="s">
        <v>201</v>
      </c>
      <c r="D34" s="7"/>
      <c r="E34" s="8">
        <v>22</v>
      </c>
      <c r="F34" s="7"/>
      <c r="G34" s="8">
        <v>5424657510</v>
      </c>
      <c r="H34" s="7"/>
      <c r="I34" s="8">
        <v>-1</v>
      </c>
      <c r="J34" s="7"/>
      <c r="K34" s="8">
        <v>5424657511</v>
      </c>
      <c r="L34" s="7"/>
      <c r="M34" s="8">
        <v>33391780786</v>
      </c>
      <c r="N34" s="7"/>
      <c r="O34" s="8">
        <v>10392740</v>
      </c>
      <c r="P34" s="7"/>
      <c r="Q34" s="8">
        <f t="shared" si="0"/>
        <v>33381388046</v>
      </c>
    </row>
    <row r="35" spans="1:17" ht="21" x14ac:dyDescent="0.55000000000000004">
      <c r="A35" s="2" t="s">
        <v>167</v>
      </c>
      <c r="C35" s="7" t="s">
        <v>201</v>
      </c>
      <c r="D35" s="7"/>
      <c r="E35" s="8">
        <v>22</v>
      </c>
      <c r="F35" s="7"/>
      <c r="G35" s="8">
        <v>1874520538</v>
      </c>
      <c r="H35" s="7"/>
      <c r="I35" s="8">
        <v>0</v>
      </c>
      <c r="J35" s="7"/>
      <c r="K35" s="8">
        <v>1874520538</v>
      </c>
      <c r="L35" s="7"/>
      <c r="M35" s="8">
        <v>10915616428</v>
      </c>
      <c r="N35" s="7"/>
      <c r="O35" s="8">
        <v>24212830</v>
      </c>
      <c r="P35" s="7"/>
      <c r="Q35" s="8">
        <f t="shared" si="0"/>
        <v>10891403598</v>
      </c>
    </row>
    <row r="36" spans="1:17" ht="21" x14ac:dyDescent="0.55000000000000004">
      <c r="A36" s="2" t="s">
        <v>167</v>
      </c>
      <c r="C36" s="7" t="s">
        <v>201</v>
      </c>
      <c r="D36" s="7"/>
      <c r="E36" s="8">
        <v>22</v>
      </c>
      <c r="F36" s="7"/>
      <c r="G36" s="8">
        <v>3616438350</v>
      </c>
      <c r="H36" s="7"/>
      <c r="I36" s="8">
        <v>552</v>
      </c>
      <c r="J36" s="7"/>
      <c r="K36" s="8">
        <v>3616437798</v>
      </c>
      <c r="L36" s="7"/>
      <c r="M36" s="8">
        <v>6389041085</v>
      </c>
      <c r="N36" s="7"/>
      <c r="O36" s="8">
        <v>11649508</v>
      </c>
      <c r="P36" s="7"/>
      <c r="Q36" s="8">
        <f t="shared" si="0"/>
        <v>6377391577</v>
      </c>
    </row>
    <row r="37" spans="1:17" ht="21" x14ac:dyDescent="0.55000000000000004">
      <c r="A37" s="2" t="s">
        <v>167</v>
      </c>
      <c r="C37" s="7" t="s">
        <v>201</v>
      </c>
      <c r="D37" s="7"/>
      <c r="E37" s="8">
        <v>22</v>
      </c>
      <c r="F37" s="7"/>
      <c r="G37" s="8">
        <v>33452054790</v>
      </c>
      <c r="H37" s="7"/>
      <c r="I37" s="8">
        <v>1795</v>
      </c>
      <c r="J37" s="7"/>
      <c r="K37" s="8">
        <v>33452052995</v>
      </c>
      <c r="L37" s="7"/>
      <c r="M37" s="8">
        <v>53523287664</v>
      </c>
      <c r="N37" s="7"/>
      <c r="O37" s="8">
        <v>144132071</v>
      </c>
      <c r="P37" s="7"/>
      <c r="Q37" s="8">
        <f t="shared" si="0"/>
        <v>53379155593</v>
      </c>
    </row>
    <row r="38" spans="1:17" ht="21" x14ac:dyDescent="0.55000000000000004">
      <c r="A38" s="2" t="s">
        <v>167</v>
      </c>
      <c r="C38" s="7" t="s">
        <v>201</v>
      </c>
      <c r="D38" s="7"/>
      <c r="E38" s="8">
        <v>22</v>
      </c>
      <c r="F38" s="7"/>
      <c r="G38" s="8">
        <v>32547945180</v>
      </c>
      <c r="H38" s="7"/>
      <c r="I38" s="8">
        <v>1944</v>
      </c>
      <c r="J38" s="7"/>
      <c r="K38" s="8">
        <v>32547943236</v>
      </c>
      <c r="L38" s="7"/>
      <c r="M38" s="8">
        <v>50991780782</v>
      </c>
      <c r="N38" s="7"/>
      <c r="O38" s="8">
        <v>143397175</v>
      </c>
      <c r="P38" s="7"/>
      <c r="Q38" s="8">
        <f t="shared" si="0"/>
        <v>50848383607</v>
      </c>
    </row>
    <row r="39" spans="1:17" ht="21" x14ac:dyDescent="0.55000000000000004">
      <c r="A39" s="2" t="s">
        <v>161</v>
      </c>
      <c r="C39" s="7" t="s">
        <v>201</v>
      </c>
      <c r="D39" s="7"/>
      <c r="E39" s="8">
        <v>22</v>
      </c>
      <c r="F39" s="7"/>
      <c r="G39" s="8">
        <v>18082191780</v>
      </c>
      <c r="H39" s="7"/>
      <c r="I39" s="8">
        <v>0</v>
      </c>
      <c r="J39" s="7"/>
      <c r="K39" s="8">
        <v>18082191780</v>
      </c>
      <c r="L39" s="7"/>
      <c r="M39" s="8">
        <v>28328767122</v>
      </c>
      <c r="N39" s="7"/>
      <c r="O39" s="8">
        <v>79664018</v>
      </c>
      <c r="P39" s="7"/>
      <c r="Q39" s="8">
        <f t="shared" si="0"/>
        <v>28249103104</v>
      </c>
    </row>
    <row r="40" spans="1:17" ht="21" x14ac:dyDescent="0.55000000000000004">
      <c r="A40" s="2" t="s">
        <v>173</v>
      </c>
      <c r="C40" s="7" t="s">
        <v>201</v>
      </c>
      <c r="D40" s="7"/>
      <c r="E40" s="8">
        <v>20</v>
      </c>
      <c r="F40" s="7"/>
      <c r="G40" s="8">
        <v>6904109580</v>
      </c>
      <c r="H40" s="7"/>
      <c r="I40" s="8">
        <v>0</v>
      </c>
      <c r="J40" s="7"/>
      <c r="K40" s="8">
        <v>6904109580</v>
      </c>
      <c r="L40" s="7"/>
      <c r="M40" s="8">
        <v>10816438342</v>
      </c>
      <c r="N40" s="7"/>
      <c r="O40" s="8">
        <v>27671531</v>
      </c>
      <c r="P40" s="7"/>
      <c r="Q40" s="8">
        <f t="shared" si="0"/>
        <v>10788766811</v>
      </c>
    </row>
    <row r="41" spans="1:17" ht="21" x14ac:dyDescent="0.55000000000000004">
      <c r="A41" s="2" t="s">
        <v>161</v>
      </c>
      <c r="C41" s="7" t="s">
        <v>201</v>
      </c>
      <c r="D41" s="7"/>
      <c r="E41" s="8">
        <v>22</v>
      </c>
      <c r="F41" s="7"/>
      <c r="G41" s="8">
        <v>1946849307</v>
      </c>
      <c r="H41" s="7"/>
      <c r="I41" s="8">
        <v>12822860</v>
      </c>
      <c r="J41" s="7"/>
      <c r="K41" s="8">
        <v>1934026447</v>
      </c>
      <c r="L41" s="7"/>
      <c r="M41" s="8">
        <v>1946849307</v>
      </c>
      <c r="N41" s="7"/>
      <c r="O41" s="8">
        <v>12822860</v>
      </c>
      <c r="P41" s="7"/>
      <c r="Q41" s="8">
        <f t="shared" si="0"/>
        <v>1934026447</v>
      </c>
    </row>
    <row r="42" spans="1:17" ht="21" x14ac:dyDescent="0.55000000000000004">
      <c r="A42" s="2" t="s">
        <v>164</v>
      </c>
      <c r="C42" s="7" t="s">
        <v>201</v>
      </c>
      <c r="D42" s="7"/>
      <c r="E42" s="8">
        <v>23</v>
      </c>
      <c r="F42" s="7"/>
      <c r="G42" s="8">
        <v>12747671221</v>
      </c>
      <c r="H42" s="7"/>
      <c r="I42" s="8">
        <v>103577643</v>
      </c>
      <c r="J42" s="7"/>
      <c r="K42" s="8">
        <v>12644093578</v>
      </c>
      <c r="L42" s="7"/>
      <c r="M42" s="8">
        <v>12747671221</v>
      </c>
      <c r="N42" s="7"/>
      <c r="O42" s="8">
        <v>103577643</v>
      </c>
      <c r="P42" s="7"/>
      <c r="Q42" s="8">
        <f t="shared" si="0"/>
        <v>12644093578</v>
      </c>
    </row>
    <row r="43" spans="1:17" ht="21" x14ac:dyDescent="0.55000000000000004">
      <c r="A43" s="2" t="s">
        <v>161</v>
      </c>
      <c r="C43" s="7" t="s">
        <v>201</v>
      </c>
      <c r="D43" s="7"/>
      <c r="E43" s="8">
        <v>22</v>
      </c>
      <c r="F43" s="7"/>
      <c r="G43" s="8">
        <v>963961641</v>
      </c>
      <c r="H43" s="7"/>
      <c r="I43" s="8">
        <v>12048869</v>
      </c>
      <c r="J43" s="7"/>
      <c r="K43" s="8">
        <v>951912772</v>
      </c>
      <c r="L43" s="7"/>
      <c r="M43" s="8">
        <v>963961641</v>
      </c>
      <c r="N43" s="7"/>
      <c r="O43" s="8">
        <v>12048869</v>
      </c>
      <c r="P43" s="7"/>
      <c r="Q43" s="8">
        <f t="shared" si="0"/>
        <v>951912772</v>
      </c>
    </row>
    <row r="44" spans="1:17" ht="19.5" thickBot="1" x14ac:dyDescent="0.5">
      <c r="C44" s="7"/>
      <c r="D44" s="7"/>
      <c r="E44" s="7"/>
      <c r="F44" s="7"/>
      <c r="G44" s="9">
        <f>SUM(G8:G43)</f>
        <v>334492316902</v>
      </c>
      <c r="H44" s="7"/>
      <c r="I44" s="11">
        <f>SUM(I8:I43)</f>
        <v>128506343</v>
      </c>
      <c r="J44" s="7"/>
      <c r="K44" s="9">
        <f>SUM(K8:K43)</f>
        <v>334363810559</v>
      </c>
      <c r="L44" s="7"/>
      <c r="M44" s="9">
        <f>SUM(M8:M43)</f>
        <v>678144446105</v>
      </c>
      <c r="N44" s="7"/>
      <c r="O44" s="11">
        <f>SUM(O8:O43)</f>
        <v>614972378</v>
      </c>
      <c r="P44" s="7"/>
      <c r="Q44" s="9">
        <f>SUM(Q8:Q43)</f>
        <v>677529473727</v>
      </c>
    </row>
    <row r="45" spans="1:17" ht="19.5" thickTop="1" x14ac:dyDescent="0.45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45">
      <c r="G46" s="3"/>
      <c r="M46" s="3"/>
      <c r="Q46" s="3"/>
    </row>
    <row r="47" spans="1:17" x14ac:dyDescent="0.45">
      <c r="G47" s="3"/>
      <c r="M47" s="3"/>
      <c r="Q47" s="3"/>
    </row>
    <row r="48" spans="1:17" x14ac:dyDescent="0.45">
      <c r="G48" s="3"/>
      <c r="I48" s="3"/>
      <c r="M48" s="3"/>
      <c r="Q48" s="3"/>
    </row>
    <row r="49" spans="7:17" x14ac:dyDescent="0.45">
      <c r="G49" s="3"/>
      <c r="M49" s="3"/>
      <c r="Q49" s="3"/>
    </row>
    <row r="50" spans="7:17" x14ac:dyDescent="0.45">
      <c r="G50" s="3"/>
    </row>
    <row r="51" spans="7:17" x14ac:dyDescent="0.45">
      <c r="G51" s="3"/>
    </row>
    <row r="52" spans="7:17" x14ac:dyDescent="0.45">
      <c r="G52" s="3"/>
    </row>
  </sheetData>
  <mergeCells count="15">
    <mergeCell ref="A2:Q2"/>
    <mergeCell ref="A3:Q3"/>
    <mergeCell ref="A4:Q4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"/>
  <sheetViews>
    <sheetView rightToLeft="1" zoomScale="85" zoomScaleNormal="85" workbookViewId="0">
      <selection activeCell="K18" sqref="A18:K22"/>
    </sheetView>
  </sheetViews>
  <sheetFormatPr defaultRowHeight="18.75" x14ac:dyDescent="0.45"/>
  <cols>
    <col min="1" max="1" width="27.42578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193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45">
      <c r="A6" s="16" t="s">
        <v>3</v>
      </c>
      <c r="C6" s="15" t="s">
        <v>204</v>
      </c>
      <c r="D6" s="15" t="s">
        <v>204</v>
      </c>
      <c r="E6" s="15" t="s">
        <v>204</v>
      </c>
      <c r="F6" s="15" t="s">
        <v>204</v>
      </c>
      <c r="G6" s="15" t="s">
        <v>204</v>
      </c>
      <c r="I6" s="15" t="s">
        <v>195</v>
      </c>
      <c r="J6" s="15" t="s">
        <v>195</v>
      </c>
      <c r="K6" s="15" t="s">
        <v>195</v>
      </c>
      <c r="L6" s="15" t="s">
        <v>195</v>
      </c>
      <c r="M6" s="15" t="s">
        <v>195</v>
      </c>
      <c r="O6" s="15" t="s">
        <v>196</v>
      </c>
      <c r="P6" s="15" t="s">
        <v>196</v>
      </c>
      <c r="Q6" s="15" t="s">
        <v>196</v>
      </c>
      <c r="R6" s="15" t="s">
        <v>196</v>
      </c>
      <c r="S6" s="15" t="s">
        <v>196</v>
      </c>
    </row>
    <row r="7" spans="1:19" ht="30" x14ac:dyDescent="0.45">
      <c r="A7" s="15" t="s">
        <v>3</v>
      </c>
      <c r="C7" s="15" t="s">
        <v>205</v>
      </c>
      <c r="E7" s="15" t="s">
        <v>206</v>
      </c>
      <c r="G7" s="15" t="s">
        <v>207</v>
      </c>
      <c r="I7" s="15" t="s">
        <v>208</v>
      </c>
      <c r="K7" s="15" t="s">
        <v>199</v>
      </c>
      <c r="M7" s="15" t="s">
        <v>209</v>
      </c>
      <c r="O7" s="15" t="s">
        <v>208</v>
      </c>
      <c r="Q7" s="15" t="s">
        <v>199</v>
      </c>
      <c r="S7" s="15" t="s">
        <v>209</v>
      </c>
    </row>
    <row r="8" spans="1:19" ht="21" x14ac:dyDescent="0.55000000000000004">
      <c r="A8" s="2" t="s">
        <v>19</v>
      </c>
      <c r="C8" s="1" t="s">
        <v>210</v>
      </c>
      <c r="E8" s="3">
        <v>325402</v>
      </c>
      <c r="G8" s="3">
        <v>430</v>
      </c>
      <c r="I8" s="3">
        <v>139922860</v>
      </c>
      <c r="K8" s="3">
        <v>18467821</v>
      </c>
      <c r="M8" s="3">
        <v>121455039</v>
      </c>
      <c r="O8" s="3">
        <v>139922860</v>
      </c>
      <c r="Q8" s="3">
        <v>18467821</v>
      </c>
      <c r="S8" s="3">
        <f>O8-Q8</f>
        <v>121455039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0"/>
  <sheetViews>
    <sheetView rightToLeft="1" topLeftCell="A40" workbookViewId="0">
      <selection activeCell="Q36" sqref="Q36"/>
    </sheetView>
  </sheetViews>
  <sheetFormatPr defaultRowHeight="18.75" x14ac:dyDescent="0.45"/>
  <cols>
    <col min="1" max="1" width="29.42578125" style="1" bestFit="1" customWidth="1"/>
    <col min="2" max="2" width="1" style="1" customWidth="1"/>
    <col min="3" max="3" width="10.710937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22.85546875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22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">
        <v>193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6" t="s">
        <v>3</v>
      </c>
      <c r="C6" s="15" t="s">
        <v>195</v>
      </c>
      <c r="D6" s="15" t="s">
        <v>195</v>
      </c>
      <c r="E6" s="15" t="s">
        <v>195</v>
      </c>
      <c r="F6" s="15" t="s">
        <v>195</v>
      </c>
      <c r="G6" s="15" t="s">
        <v>195</v>
      </c>
      <c r="H6" s="15" t="s">
        <v>195</v>
      </c>
      <c r="I6" s="15" t="s">
        <v>195</v>
      </c>
      <c r="K6" s="15" t="s">
        <v>196</v>
      </c>
      <c r="L6" s="15" t="s">
        <v>196</v>
      </c>
      <c r="M6" s="15" t="s">
        <v>196</v>
      </c>
      <c r="N6" s="15" t="s">
        <v>196</v>
      </c>
      <c r="O6" s="15" t="s">
        <v>196</v>
      </c>
      <c r="P6" s="15" t="s">
        <v>196</v>
      </c>
      <c r="Q6" s="15" t="s">
        <v>196</v>
      </c>
    </row>
    <row r="7" spans="1:17" ht="30" x14ac:dyDescent="0.45">
      <c r="A7" s="15" t="s">
        <v>3</v>
      </c>
      <c r="C7" s="15" t="s">
        <v>7</v>
      </c>
      <c r="E7" s="15" t="s">
        <v>211</v>
      </c>
      <c r="G7" s="15" t="s">
        <v>212</v>
      </c>
      <c r="I7" s="14" t="s">
        <v>213</v>
      </c>
      <c r="K7" s="15" t="s">
        <v>7</v>
      </c>
      <c r="M7" s="15" t="s">
        <v>211</v>
      </c>
      <c r="O7" s="15" t="s">
        <v>212</v>
      </c>
      <c r="Q7" s="14" t="s">
        <v>213</v>
      </c>
    </row>
    <row r="8" spans="1:17" ht="21" x14ac:dyDescent="0.55000000000000004">
      <c r="A8" s="2" t="s">
        <v>17</v>
      </c>
      <c r="C8" s="3">
        <v>5487000</v>
      </c>
      <c r="E8" s="3">
        <v>1040734063198</v>
      </c>
      <c r="G8" s="3">
        <v>1023907386199</v>
      </c>
      <c r="I8" s="3">
        <v>16826676999</v>
      </c>
      <c r="K8" s="3">
        <v>5487000</v>
      </c>
      <c r="M8" s="3">
        <v>1040734063198</v>
      </c>
      <c r="O8" s="3">
        <v>1007353426816</v>
      </c>
      <c r="Q8" s="3">
        <v>33380636382</v>
      </c>
    </row>
    <row r="9" spans="1:17" ht="21" x14ac:dyDescent="0.55000000000000004">
      <c r="A9" s="2" t="s">
        <v>25</v>
      </c>
      <c r="C9" s="3">
        <v>776660</v>
      </c>
      <c r="E9" s="3">
        <v>87549317707</v>
      </c>
      <c r="G9" s="3">
        <v>87285932985</v>
      </c>
      <c r="I9" s="3">
        <v>263384722</v>
      </c>
      <c r="K9" s="3">
        <v>776660</v>
      </c>
      <c r="M9" s="3">
        <v>87549317707</v>
      </c>
      <c r="O9" s="3">
        <v>87426159907</v>
      </c>
      <c r="Q9" s="3">
        <v>123157800</v>
      </c>
    </row>
    <row r="10" spans="1:17" ht="21" x14ac:dyDescent="0.55000000000000004">
      <c r="A10" s="2" t="s">
        <v>21</v>
      </c>
      <c r="C10" s="3">
        <v>1394767</v>
      </c>
      <c r="E10" s="3">
        <v>5002377035</v>
      </c>
      <c r="G10" s="3">
        <v>4927507756</v>
      </c>
      <c r="I10" s="3">
        <v>74869279</v>
      </c>
      <c r="K10" s="3">
        <v>1394767</v>
      </c>
      <c r="M10" s="3">
        <v>5002377035</v>
      </c>
      <c r="O10" s="3">
        <v>6580177775</v>
      </c>
      <c r="Q10" s="3">
        <v>-1577800739</v>
      </c>
    </row>
    <row r="11" spans="1:17" ht="21" x14ac:dyDescent="0.55000000000000004">
      <c r="A11" s="2" t="s">
        <v>19</v>
      </c>
      <c r="C11" s="3">
        <v>325402</v>
      </c>
      <c r="E11" s="3">
        <v>8442458896</v>
      </c>
      <c r="G11" s="3">
        <v>8569004260</v>
      </c>
      <c r="I11" s="3">
        <v>-126545363</v>
      </c>
      <c r="K11" s="3">
        <v>325402</v>
      </c>
      <c r="M11" s="3">
        <v>8442458896</v>
      </c>
      <c r="O11" s="3">
        <v>8475708052</v>
      </c>
      <c r="Q11" s="3">
        <v>-33249155</v>
      </c>
    </row>
    <row r="12" spans="1:17" ht="21" x14ac:dyDescent="0.55000000000000004">
      <c r="A12" s="2" t="s">
        <v>24</v>
      </c>
      <c r="C12" s="3">
        <v>303736</v>
      </c>
      <c r="E12" s="3">
        <v>8574777090</v>
      </c>
      <c r="G12" s="3">
        <v>8553865902</v>
      </c>
      <c r="I12" s="3">
        <v>20911188</v>
      </c>
      <c r="K12" s="3">
        <v>303736</v>
      </c>
      <c r="M12" s="3">
        <v>8574777090</v>
      </c>
      <c r="O12" s="3">
        <v>8548510121</v>
      </c>
      <c r="Q12" s="3">
        <v>26266969</v>
      </c>
    </row>
    <row r="13" spans="1:17" ht="21" x14ac:dyDescent="0.55000000000000004">
      <c r="A13" s="2" t="s">
        <v>22</v>
      </c>
      <c r="C13" s="3">
        <v>54360568</v>
      </c>
      <c r="E13" s="3">
        <v>481470762547</v>
      </c>
      <c r="G13" s="3">
        <v>483471983011</v>
      </c>
      <c r="I13" s="3">
        <v>-2001220463</v>
      </c>
      <c r="K13" s="3">
        <v>54360568</v>
      </c>
      <c r="M13" s="3">
        <v>481470762547</v>
      </c>
      <c r="O13" s="3">
        <v>487790549190</v>
      </c>
      <c r="Q13" s="3">
        <v>-6319786642</v>
      </c>
    </row>
    <row r="14" spans="1:17" ht="21" x14ac:dyDescent="0.55000000000000004">
      <c r="A14" s="2" t="s">
        <v>23</v>
      </c>
      <c r="C14" s="3">
        <v>1800000</v>
      </c>
      <c r="E14" s="3">
        <v>22920804900</v>
      </c>
      <c r="G14" s="3">
        <v>22975362029</v>
      </c>
      <c r="I14" s="3">
        <v>-54557129</v>
      </c>
      <c r="K14" s="3">
        <v>1800000</v>
      </c>
      <c r="M14" s="3">
        <v>22920804900</v>
      </c>
      <c r="O14" s="3">
        <v>23091424517</v>
      </c>
      <c r="Q14" s="3">
        <v>-170619617</v>
      </c>
    </row>
    <row r="15" spans="1:17" ht="21" x14ac:dyDescent="0.55000000000000004">
      <c r="A15" s="2" t="s">
        <v>91</v>
      </c>
      <c r="C15" s="3">
        <v>539300</v>
      </c>
      <c r="E15" s="3">
        <v>539202251875</v>
      </c>
      <c r="G15" s="3">
        <v>534300903405</v>
      </c>
      <c r="I15" s="3">
        <v>4901348470</v>
      </c>
      <c r="K15" s="3">
        <v>539300</v>
      </c>
      <c r="M15" s="3">
        <v>539202251875</v>
      </c>
      <c r="O15" s="3">
        <v>532466537344</v>
      </c>
      <c r="Q15" s="3">
        <v>6735714531</v>
      </c>
    </row>
    <row r="16" spans="1:17" ht="21" x14ac:dyDescent="0.55000000000000004">
      <c r="A16" s="2" t="s">
        <v>50</v>
      </c>
      <c r="C16" s="3">
        <v>17203</v>
      </c>
      <c r="E16" s="3">
        <v>15996234216</v>
      </c>
      <c r="G16" s="3">
        <v>15737891989</v>
      </c>
      <c r="I16" s="3">
        <v>258342227</v>
      </c>
      <c r="K16" s="3">
        <v>17203</v>
      </c>
      <c r="M16" s="3">
        <v>15996234216</v>
      </c>
      <c r="O16" s="3">
        <v>15440447428</v>
      </c>
      <c r="Q16" s="3">
        <v>555786788</v>
      </c>
    </row>
    <row r="17" spans="1:17" ht="21" x14ac:dyDescent="0.55000000000000004">
      <c r="A17" s="2" t="s">
        <v>56</v>
      </c>
      <c r="C17" s="3">
        <v>166772</v>
      </c>
      <c r="E17" s="3">
        <v>117597969943</v>
      </c>
      <c r="G17" s="3">
        <v>117223008238</v>
      </c>
      <c r="I17" s="3">
        <v>374961705</v>
      </c>
      <c r="K17" s="3">
        <v>166772</v>
      </c>
      <c r="M17" s="3">
        <v>117597969943</v>
      </c>
      <c r="O17" s="3">
        <v>112467325602</v>
      </c>
      <c r="Q17" s="3">
        <v>5130644341</v>
      </c>
    </row>
    <row r="18" spans="1:17" ht="21" x14ac:dyDescent="0.55000000000000004">
      <c r="A18" s="2" t="s">
        <v>47</v>
      </c>
      <c r="C18" s="3">
        <v>154095</v>
      </c>
      <c r="E18" s="3">
        <v>154067070281</v>
      </c>
      <c r="G18" s="3">
        <v>150415680715</v>
      </c>
      <c r="I18" s="3">
        <v>3651389566</v>
      </c>
      <c r="K18" s="3">
        <v>154095</v>
      </c>
      <c r="M18" s="3">
        <v>154067070281</v>
      </c>
      <c r="O18" s="3">
        <v>147466836990</v>
      </c>
      <c r="Q18" s="3">
        <v>6600233291</v>
      </c>
    </row>
    <row r="19" spans="1:17" ht="21" x14ac:dyDescent="0.55000000000000004">
      <c r="A19" s="2" t="s">
        <v>80</v>
      </c>
      <c r="C19" s="3">
        <v>1300000</v>
      </c>
      <c r="E19" s="3">
        <v>1277401928928</v>
      </c>
      <c r="G19" s="3">
        <v>1280880098395</v>
      </c>
      <c r="I19" s="3">
        <v>-3478169466</v>
      </c>
      <c r="K19" s="3">
        <v>1300000</v>
      </c>
      <c r="M19" s="3">
        <v>1277401928928</v>
      </c>
      <c r="O19" s="3">
        <v>1255832339125</v>
      </c>
      <c r="Q19" s="3">
        <v>21569589803</v>
      </c>
    </row>
    <row r="20" spans="1:17" ht="21" x14ac:dyDescent="0.55000000000000004">
      <c r="A20" s="2" t="s">
        <v>77</v>
      </c>
      <c r="C20" s="3">
        <v>1300000</v>
      </c>
      <c r="E20" s="3">
        <v>1283332753771</v>
      </c>
      <c r="G20" s="3">
        <v>1299764375000</v>
      </c>
      <c r="I20" s="3">
        <v>-16431621228</v>
      </c>
      <c r="K20" s="3">
        <v>1300000</v>
      </c>
      <c r="M20" s="3">
        <v>1283332753771</v>
      </c>
      <c r="O20" s="3">
        <v>1291963189221</v>
      </c>
      <c r="Q20" s="3">
        <v>-8630435449</v>
      </c>
    </row>
    <row r="21" spans="1:17" ht="21" x14ac:dyDescent="0.55000000000000004">
      <c r="A21" s="2" t="s">
        <v>62</v>
      </c>
      <c r="C21" s="3">
        <v>25500</v>
      </c>
      <c r="E21" s="3">
        <v>21242749053</v>
      </c>
      <c r="G21" s="3">
        <v>23570107140</v>
      </c>
      <c r="I21" s="3">
        <v>-2327358086</v>
      </c>
      <c r="K21" s="3">
        <v>25500</v>
      </c>
      <c r="M21" s="3">
        <v>21242749053</v>
      </c>
      <c r="O21" s="3">
        <v>20187240396</v>
      </c>
      <c r="Q21" s="3">
        <v>1055508657</v>
      </c>
    </row>
    <row r="22" spans="1:17" ht="21" x14ac:dyDescent="0.55000000000000004">
      <c r="A22" s="2" t="s">
        <v>68</v>
      </c>
      <c r="C22" s="3">
        <v>45170</v>
      </c>
      <c r="E22" s="3">
        <v>32431149488</v>
      </c>
      <c r="G22" s="3">
        <v>31861659027</v>
      </c>
      <c r="I22" s="3">
        <v>569490461</v>
      </c>
      <c r="K22" s="3">
        <v>45170</v>
      </c>
      <c r="M22" s="3">
        <v>32431149488</v>
      </c>
      <c r="O22" s="3">
        <v>30258414668</v>
      </c>
      <c r="Q22" s="3">
        <v>2172734820</v>
      </c>
    </row>
    <row r="23" spans="1:17" ht="21" x14ac:dyDescent="0.55000000000000004">
      <c r="A23" s="2" t="s">
        <v>71</v>
      </c>
      <c r="C23" s="3">
        <v>38458</v>
      </c>
      <c r="E23" s="3">
        <v>29461178793</v>
      </c>
      <c r="G23" s="3">
        <v>28915174174</v>
      </c>
      <c r="I23" s="3">
        <v>546004619</v>
      </c>
      <c r="K23" s="3">
        <v>38458</v>
      </c>
      <c r="M23" s="3">
        <v>29461178793</v>
      </c>
      <c r="O23" s="3">
        <v>27498484444</v>
      </c>
      <c r="Q23" s="3">
        <v>1962694349</v>
      </c>
    </row>
    <row r="24" spans="1:17" ht="21" x14ac:dyDescent="0.55000000000000004">
      <c r="A24" s="2" t="s">
        <v>85</v>
      </c>
      <c r="C24" s="3">
        <v>4100</v>
      </c>
      <c r="E24" s="3">
        <v>4099256875</v>
      </c>
      <c r="G24" s="3">
        <v>3914790315</v>
      </c>
      <c r="I24" s="3">
        <v>184466560</v>
      </c>
      <c r="K24" s="3">
        <v>4100</v>
      </c>
      <c r="M24" s="3">
        <v>4099256875</v>
      </c>
      <c r="O24" s="3">
        <v>3812308893</v>
      </c>
      <c r="Q24" s="3">
        <v>286947982</v>
      </c>
    </row>
    <row r="25" spans="1:17" ht="21" x14ac:dyDescent="0.55000000000000004">
      <c r="A25" s="2" t="s">
        <v>106</v>
      </c>
      <c r="C25" s="3">
        <v>16000</v>
      </c>
      <c r="E25" s="3">
        <v>15245236300</v>
      </c>
      <c r="G25" s="3">
        <v>15170749200</v>
      </c>
      <c r="I25" s="3">
        <v>74487100</v>
      </c>
      <c r="K25" s="3">
        <v>16000</v>
      </c>
      <c r="M25" s="3">
        <v>15245236300</v>
      </c>
      <c r="O25" s="3">
        <v>15170749200</v>
      </c>
      <c r="Q25" s="3">
        <v>74487100</v>
      </c>
    </row>
    <row r="26" spans="1:17" ht="21" x14ac:dyDescent="0.55000000000000004">
      <c r="A26" s="2" t="s">
        <v>65</v>
      </c>
      <c r="C26" s="3">
        <v>156899</v>
      </c>
      <c r="E26" s="3">
        <v>86766676578</v>
      </c>
      <c r="G26" s="3">
        <v>84275232599</v>
      </c>
      <c r="I26" s="3">
        <v>2491443979</v>
      </c>
      <c r="K26" s="3">
        <v>156899</v>
      </c>
      <c r="M26" s="3">
        <v>86766676578</v>
      </c>
      <c r="O26" s="3">
        <v>83637896726</v>
      </c>
      <c r="Q26" s="3">
        <v>3128779852</v>
      </c>
    </row>
    <row r="27" spans="1:17" ht="21" x14ac:dyDescent="0.55000000000000004">
      <c r="A27" s="2" t="s">
        <v>88</v>
      </c>
      <c r="C27" s="3">
        <v>3200000</v>
      </c>
      <c r="E27" s="3">
        <v>3019647789620</v>
      </c>
      <c r="G27" s="3">
        <v>2953867714420</v>
      </c>
      <c r="I27" s="3">
        <v>65780075200</v>
      </c>
      <c r="K27" s="3">
        <v>3200000</v>
      </c>
      <c r="M27" s="3">
        <v>3019647789620</v>
      </c>
      <c r="O27" s="3">
        <v>2946653022320</v>
      </c>
      <c r="Q27" s="3">
        <v>72994767300</v>
      </c>
    </row>
    <row r="28" spans="1:17" ht="21" x14ac:dyDescent="0.55000000000000004">
      <c r="A28" s="2" t="s">
        <v>100</v>
      </c>
      <c r="C28" s="3">
        <v>1839750</v>
      </c>
      <c r="E28" s="3">
        <v>608576423727</v>
      </c>
      <c r="G28" s="3">
        <v>588763812542</v>
      </c>
      <c r="I28" s="3">
        <v>19812611185</v>
      </c>
      <c r="K28" s="3">
        <v>1839750</v>
      </c>
      <c r="M28" s="3">
        <v>608576423727</v>
      </c>
      <c r="O28" s="3">
        <v>592479251644</v>
      </c>
      <c r="Q28" s="3">
        <v>16097172083</v>
      </c>
    </row>
    <row r="29" spans="1:17" ht="21" x14ac:dyDescent="0.55000000000000004">
      <c r="A29" s="2" t="s">
        <v>103</v>
      </c>
      <c r="C29" s="3">
        <v>200</v>
      </c>
      <c r="E29" s="3">
        <v>412709168</v>
      </c>
      <c r="G29" s="3">
        <v>407653236</v>
      </c>
      <c r="I29" s="3">
        <v>5055932</v>
      </c>
      <c r="K29" s="3">
        <v>200</v>
      </c>
      <c r="M29" s="3">
        <v>412709168</v>
      </c>
      <c r="O29" s="3">
        <v>402659260</v>
      </c>
      <c r="Q29" s="3">
        <v>10049908</v>
      </c>
    </row>
    <row r="30" spans="1:17" ht="21" x14ac:dyDescent="0.55000000000000004">
      <c r="A30" s="2" t="s">
        <v>82</v>
      </c>
      <c r="C30" s="3">
        <v>0</v>
      </c>
      <c r="E30" s="3">
        <v>0</v>
      </c>
      <c r="G30" s="3">
        <v>0</v>
      </c>
      <c r="I30" s="3">
        <v>0</v>
      </c>
      <c r="K30" s="3">
        <v>1596900</v>
      </c>
      <c r="M30" s="3">
        <v>1596610561875</v>
      </c>
      <c r="O30" s="3">
        <v>1582036700666</v>
      </c>
      <c r="Q30" s="3">
        <f>14573861209-4</f>
        <v>14573861205</v>
      </c>
    </row>
    <row r="31" spans="1:17" ht="21" x14ac:dyDescent="0.55000000000000004">
      <c r="A31" s="2" t="s">
        <v>43</v>
      </c>
      <c r="C31" s="3">
        <v>0</v>
      </c>
      <c r="E31" s="3">
        <v>0</v>
      </c>
      <c r="G31" s="3">
        <v>0</v>
      </c>
      <c r="I31" s="3">
        <v>0</v>
      </c>
      <c r="K31" s="3">
        <v>2500000</v>
      </c>
      <c r="M31" s="3">
        <v>2499546875000</v>
      </c>
      <c r="O31" s="3">
        <v>2500000000000</v>
      </c>
      <c r="Q31" s="3">
        <v>-453125000</v>
      </c>
    </row>
    <row r="32" spans="1:17" ht="21" x14ac:dyDescent="0.55000000000000004">
      <c r="A32" s="2" t="s">
        <v>97</v>
      </c>
      <c r="C32" s="3">
        <v>0</v>
      </c>
      <c r="E32" s="3">
        <v>0</v>
      </c>
      <c r="G32" s="3">
        <v>-1893249466</v>
      </c>
      <c r="I32" s="3">
        <v>1893249466</v>
      </c>
      <c r="K32" s="3">
        <v>0</v>
      </c>
      <c r="M32" s="3">
        <v>0</v>
      </c>
      <c r="O32" s="3">
        <v>0</v>
      </c>
      <c r="Q32" s="3">
        <v>0</v>
      </c>
    </row>
    <row r="33" spans="1:17" ht="21" x14ac:dyDescent="0.55000000000000004">
      <c r="A33" s="2" t="s">
        <v>53</v>
      </c>
      <c r="C33" s="3">
        <v>0</v>
      </c>
      <c r="E33" s="3">
        <v>0</v>
      </c>
      <c r="G33" s="3">
        <v>216908038</v>
      </c>
      <c r="I33" s="3">
        <v>-216908038</v>
      </c>
      <c r="K33" s="3">
        <v>0</v>
      </c>
      <c r="M33" s="3">
        <v>0</v>
      </c>
      <c r="O33" s="3">
        <v>0</v>
      </c>
      <c r="Q33" s="3">
        <v>0</v>
      </c>
    </row>
    <row r="34" spans="1:17" ht="21" x14ac:dyDescent="0.55000000000000004">
      <c r="A34" s="2" t="s">
        <v>59</v>
      </c>
      <c r="C34" s="3">
        <v>0</v>
      </c>
      <c r="E34" s="3">
        <v>0</v>
      </c>
      <c r="G34" s="3">
        <v>1601927548</v>
      </c>
      <c r="I34" s="3">
        <v>-1601927548</v>
      </c>
      <c r="K34" s="3">
        <v>0</v>
      </c>
      <c r="M34" s="3">
        <v>0</v>
      </c>
      <c r="O34" s="3">
        <v>0</v>
      </c>
      <c r="Q34" s="3">
        <v>0</v>
      </c>
    </row>
    <row r="35" spans="1:17" ht="19.5" thickBot="1" x14ac:dyDescent="0.5">
      <c r="C35" s="4">
        <f>SUM(C8:C34)</f>
        <v>73251580</v>
      </c>
      <c r="E35" s="4">
        <f>SUM(E8:E34)</f>
        <v>8860175939989</v>
      </c>
      <c r="G35" s="4">
        <f>SUM(G8:G34)</f>
        <v>8768685478657</v>
      </c>
      <c r="I35" s="4">
        <f>SUM(I8:I34)</f>
        <v>91490461337</v>
      </c>
      <c r="K35" s="4">
        <f>SUM(K8:K34)</f>
        <v>77348480</v>
      </c>
      <c r="M35" s="4">
        <f>SUM(M8:M34)</f>
        <v>12956333376864</v>
      </c>
      <c r="O35" s="4">
        <f>SUM(O8:O34)</f>
        <v>12787039360305</v>
      </c>
      <c r="Q35" s="4">
        <f>SUM(Q8:Q34)</f>
        <v>169294016559</v>
      </c>
    </row>
    <row r="36" spans="1:17" ht="19.5" thickTop="1" x14ac:dyDescent="0.45">
      <c r="G36" s="3"/>
      <c r="I36" s="3"/>
    </row>
    <row r="37" spans="1:17" x14ac:dyDescent="0.45">
      <c r="G37" s="3"/>
      <c r="I37" s="3"/>
    </row>
    <row r="38" spans="1:17" x14ac:dyDescent="0.45">
      <c r="G38" s="3"/>
    </row>
    <row r="39" spans="1:17" x14ac:dyDescent="0.45">
      <c r="G39" s="3"/>
    </row>
    <row r="40" spans="1:17" x14ac:dyDescent="0.45">
      <c r="G40" s="3"/>
    </row>
  </sheetData>
  <mergeCells count="14">
    <mergeCell ref="A3:Q3"/>
    <mergeCell ref="A2:Q2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سرمایه‌گذاری در اوراق بهادار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2022-02-27T09:07:15Z</dcterms:created>
  <dcterms:modified xsi:type="dcterms:W3CDTF">2022-02-27T09:08:31Z</dcterms:modified>
</cp:coreProperties>
</file>