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055A6F72-C784-4BB6-9997-76FA82FF28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8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8" i="11"/>
  <c r="K58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12" i="11"/>
  <c r="I9" i="11" l="1"/>
  <c r="K9" i="11" s="1"/>
  <c r="I10" i="11"/>
  <c r="K10" i="11" s="1"/>
  <c r="I11" i="11"/>
  <c r="K11" i="11" s="1"/>
  <c r="I12" i="11"/>
  <c r="I13" i="11"/>
  <c r="K13" i="11" s="1"/>
  <c r="I14" i="11"/>
  <c r="K14" i="11" s="1"/>
  <c r="I15" i="11"/>
  <c r="K15" i="11" s="1"/>
  <c r="I16" i="11"/>
  <c r="K16" i="11" s="1"/>
  <c r="I17" i="11"/>
  <c r="K17" i="11" s="1"/>
  <c r="I18" i="11"/>
  <c r="K18" i="11" s="1"/>
  <c r="I19" i="11"/>
  <c r="K19" i="11" s="1"/>
  <c r="I20" i="11"/>
  <c r="K20" i="11" s="1"/>
  <c r="I21" i="11"/>
  <c r="K21" i="11" s="1"/>
  <c r="I22" i="11"/>
  <c r="K22" i="11" s="1"/>
  <c r="I23" i="11"/>
  <c r="K23" i="11" s="1"/>
  <c r="I24" i="11"/>
  <c r="K24" i="11" s="1"/>
  <c r="I25" i="11"/>
  <c r="K25" i="11" s="1"/>
  <c r="I26" i="11"/>
  <c r="K26" i="11" s="1"/>
  <c r="I27" i="11"/>
  <c r="K27" i="11" s="1"/>
  <c r="I28" i="11"/>
  <c r="K28" i="11" s="1"/>
  <c r="I29" i="11"/>
  <c r="K29" i="11" s="1"/>
  <c r="I30" i="11"/>
  <c r="K30" i="11" s="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8" i="11"/>
  <c r="K8" i="11" s="1"/>
  <c r="C20" i="1" l="1"/>
  <c r="G20" i="1"/>
  <c r="I20" i="1"/>
  <c r="K20" i="1"/>
  <c r="M20" i="1"/>
  <c r="O20" i="1"/>
  <c r="Q20" i="1"/>
  <c r="U20" i="1"/>
  <c r="W20" i="1"/>
  <c r="E20" i="1"/>
  <c r="J10" i="2"/>
  <c r="C10" i="2"/>
  <c r="O29" i="3"/>
  <c r="AI29" i="3"/>
  <c r="AG29" i="3"/>
  <c r="AE29" i="3"/>
  <c r="AC29" i="3"/>
  <c r="AA29" i="3"/>
  <c r="Y29" i="3"/>
  <c r="W29" i="3"/>
  <c r="U29" i="3"/>
  <c r="S29" i="3"/>
  <c r="Q29" i="3"/>
  <c r="K11" i="4"/>
  <c r="AC10" i="5"/>
  <c r="AA10" i="5"/>
  <c r="Y10" i="5"/>
  <c r="W10" i="5"/>
  <c r="U10" i="5"/>
  <c r="S10" i="5"/>
  <c r="Q10" i="5"/>
  <c r="O10" i="5"/>
  <c r="M10" i="5"/>
  <c r="K33" i="6"/>
  <c r="M33" i="6"/>
  <c r="O33" i="6"/>
  <c r="Q33" i="6"/>
  <c r="I56" i="7"/>
  <c r="K56" i="7"/>
  <c r="M56" i="7"/>
  <c r="O56" i="7"/>
  <c r="Q56" i="7"/>
  <c r="S56" i="7"/>
  <c r="I18" i="8"/>
  <c r="K18" i="8"/>
  <c r="M18" i="8"/>
  <c r="Q18" i="8"/>
  <c r="O18" i="8"/>
  <c r="S18" i="8"/>
  <c r="Q37" i="9"/>
  <c r="O37" i="9"/>
  <c r="M37" i="9"/>
  <c r="K37" i="9"/>
  <c r="I37" i="9"/>
  <c r="G37" i="9"/>
  <c r="E37" i="9"/>
  <c r="C37" i="9"/>
  <c r="C65" i="10"/>
  <c r="E65" i="10"/>
  <c r="G65" i="10"/>
  <c r="I65" i="10"/>
  <c r="K65" i="10"/>
  <c r="M65" i="10"/>
  <c r="O65" i="10"/>
  <c r="Q65" i="10"/>
  <c r="S58" i="11"/>
  <c r="Q58" i="11"/>
  <c r="O58" i="11"/>
  <c r="M58" i="11"/>
  <c r="I58" i="11"/>
  <c r="G58" i="11"/>
  <c r="E58" i="11"/>
  <c r="C58" i="11"/>
  <c r="Q35" i="12"/>
  <c r="O35" i="12"/>
  <c r="M35" i="12"/>
  <c r="K35" i="12"/>
  <c r="I35" i="12"/>
  <c r="G35" i="12"/>
  <c r="E35" i="12"/>
  <c r="C35" i="12"/>
  <c r="G41" i="13"/>
  <c r="E41" i="13"/>
  <c r="C10" i="15"/>
</calcChain>
</file>

<file path=xl/sharedStrings.xml><?xml version="1.0" encoding="utf-8"?>
<sst xmlns="http://schemas.openxmlformats.org/spreadsheetml/2006/main" count="1158" uniqueCount="323">
  <si>
    <t>صندوق سرمایه‌گذاری با درآمد ثابت نگین سامان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</si>
  <si>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</si>
  <si>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</si>
  <si>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</si>
  <si>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</si>
  <si>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</si>
  <si>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</si>
  <si>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</si>
  <si>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</si>
  <si>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</si>
  <si>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</si>
  <si>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</si>
  <si>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</si>
  <si>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</si>
  <si>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</si>
  <si>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</si>
  <si>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</si>
  <si>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تامین سرمایه خلیج فارس</t>
  </si>
  <si>
    <t>توسعه سامانه ی نرم افزاری نگین</t>
  </si>
  <si>
    <t>0.03%</t>
  </si>
  <si>
    <t>ریل پرداز نو آفرین</t>
  </si>
  <si>
    <t>سرمایه‌گذاری‌ ملی‌ایران‌</t>
  </si>
  <si>
    <t>2.50%</t>
  </si>
  <si>
    <t>سرمایه‌گذاری‌غدیر(هلدینگ‌</t>
  </si>
  <si>
    <t>0.13%</t>
  </si>
  <si>
    <t>صنایع شیمیایی کیمیاگران امروز</t>
  </si>
  <si>
    <t>0.04%</t>
  </si>
  <si>
    <t>صندوق س.آرمان سپهر آشنا-م</t>
  </si>
  <si>
    <t>0.45%</t>
  </si>
  <si>
    <t>بیمه اتکایی تهران رواک50%تادیه</t>
  </si>
  <si>
    <t>پتروشیمی مارون</t>
  </si>
  <si>
    <t>4.94%</t>
  </si>
  <si>
    <t>ح.تجلی توسعه معادن و فلزات</t>
  </si>
  <si>
    <t>0.30%</t>
  </si>
  <si>
    <t>تعداد اوراق تبعی</t>
  </si>
  <si>
    <t>قیمت اعمال</t>
  </si>
  <si>
    <t>تاریخ اعمال</t>
  </si>
  <si>
    <t>نرخ موثر</t>
  </si>
  <si>
    <t>اختیارف.ت. حآفرین-3996-010621</t>
  </si>
  <si>
    <t>1401/06/21</t>
  </si>
  <si>
    <t>اختیارف.ت. مارون-270739-020904</t>
  </si>
  <si>
    <t/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</si>
  <si>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</si>
  <si>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</si>
  <si>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</si>
  <si>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</si>
  <si>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</si>
  <si>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</si>
  <si>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</si>
  <si>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</si>
  <si>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</si>
  <si>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</si>
  <si>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</si>
  <si>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</si>
  <si>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</si>
  <si>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0.72%</t>
  </si>
  <si>
    <t>اسنادخزانه-م20بودجه98-020806</t>
  </si>
  <si>
    <t>1399/02/20</t>
  </si>
  <si>
    <t>1402/08/06</t>
  </si>
  <si>
    <t>0.88%</t>
  </si>
  <si>
    <t>اسنادخزانه-م21بودجه98-020906</t>
  </si>
  <si>
    <t>1399/01/27</t>
  </si>
  <si>
    <t>1402/09/06</t>
  </si>
  <si>
    <t>0.21%</t>
  </si>
  <si>
    <t>اسنادخزانه-م2بودجه99-011019</t>
  </si>
  <si>
    <t>1399/06/19</t>
  </si>
  <si>
    <t>1401/10/19</t>
  </si>
  <si>
    <t>0.49%</t>
  </si>
  <si>
    <t>اسنادخزانه-م7بودجه99-020704</t>
  </si>
  <si>
    <t>1399/09/25</t>
  </si>
  <si>
    <t>1402/07/04</t>
  </si>
  <si>
    <t>0.15%</t>
  </si>
  <si>
    <t>اسنادخزانه-م9بودجه99-020316</t>
  </si>
  <si>
    <t>1399/10/15</t>
  </si>
  <si>
    <t>1402/03/16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</si>
  <si>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</si>
  <si>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</si>
  <si>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</si>
  <si>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</si>
  <si>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</si>
  <si>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</si>
  <si>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6.34%</t>
  </si>
  <si>
    <t>مرابحه عام دولت3-ش.خ 0104</t>
  </si>
  <si>
    <t>1401/04/03</t>
  </si>
  <si>
    <t>6.16%</t>
  </si>
  <si>
    <t>مرابحه عام دولت4-ش.خ 0205</t>
  </si>
  <si>
    <t>1399/05/07</t>
  </si>
  <si>
    <t>1402/05/07</t>
  </si>
  <si>
    <t>7.77%</t>
  </si>
  <si>
    <t>مرابحه عام دولت5-ش.خ 0010</t>
  </si>
  <si>
    <t>1399/06/25</t>
  </si>
  <si>
    <t>1400/10/25</t>
  </si>
  <si>
    <t>مرابحه عام دولت76-ش.خ030406</t>
  </si>
  <si>
    <t>1399/12/06</t>
  </si>
  <si>
    <t>1403/04/06</t>
  </si>
  <si>
    <t>0.02%</t>
  </si>
  <si>
    <t>مشارکت رایان سایپا-3ماهه16%</t>
  </si>
  <si>
    <t>1397/06/05</t>
  </si>
  <si>
    <t>1401/06/05</t>
  </si>
  <si>
    <t>2.61%</t>
  </si>
  <si>
    <t>منفعت دولت5-ش.خاص کاردان0108</t>
  </si>
  <si>
    <t>1398/08/18</t>
  </si>
  <si>
    <t>1401/08/18</t>
  </si>
  <si>
    <t>0.01%</t>
  </si>
  <si>
    <t>منفعت صبا اروند کاردان14001113</t>
  </si>
  <si>
    <t>1397/11/13</t>
  </si>
  <si>
    <t>1400/11/13</t>
  </si>
  <si>
    <t>1.66%</t>
  </si>
  <si>
    <t>سلف موازی برق نیروی برق حرارتی</t>
  </si>
  <si>
    <t>1399/10/23</t>
  </si>
  <si>
    <t>1401/10/22</t>
  </si>
  <si>
    <t>2.91%</t>
  </si>
  <si>
    <t>سلف نفت خام سبک داخلی4002</t>
  </si>
  <si>
    <t>1400/06/30</t>
  </si>
  <si>
    <t>1401/02/30</t>
  </si>
  <si>
    <t>مرابحه عام دولت94-ش.خ030816</t>
  </si>
  <si>
    <t>1400/09/16</t>
  </si>
  <si>
    <t>1403/08/16</t>
  </si>
  <si>
    <t>14.46%</t>
  </si>
  <si>
    <t>اوراق مشارکت شرکت واحد اتوبوسرانی شهر کرج</t>
  </si>
  <si>
    <t>خیر</t>
  </si>
  <si>
    <t>1400/04/21</t>
  </si>
  <si>
    <t>1401/04/20</t>
  </si>
  <si>
    <t>9.81%</t>
  </si>
  <si>
    <t>اوراق مشارکت اتوبوسرانی قم</t>
  </si>
  <si>
    <t>1400/04/16</t>
  </si>
  <si>
    <t>1401/04/15</t>
  </si>
  <si>
    <t>9.82%</t>
  </si>
  <si>
    <t>قیمت پایانی</t>
  </si>
  <si>
    <t>قیمت پس از تعدیل</t>
  </si>
  <si>
    <t>درصد تعدیل</t>
  </si>
  <si>
    <t>ارزش ناشی از تعدیل قیمت</t>
  </si>
  <si>
    <t>4.30%</t>
  </si>
  <si>
    <t>1.76%</t>
  </si>
  <si>
    <t>0.06%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</si>
  <si>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</si>
  <si>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</si>
  <si>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</si>
  <si>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</si>
  <si>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</si>
  <si>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</si>
  <si>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4.61%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</si>
  <si>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</si>
  <si>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</si>
  <si>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</si>
  <si>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</si>
  <si>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</si>
  <si>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</si>
  <si>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</si>
  <si>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</si>
  <si>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</si>
  <si>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</si>
  <si>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</si>
  <si>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</si>
  <si>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</si>
  <si>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</si>
  <si>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</si>
  <si>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</si>
  <si>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</si>
  <si>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</si>
  <si>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</si>
  <si>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1.18%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</si>
  <si>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</si>
  <si>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</si>
  <si>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</si>
  <si>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</si>
  <si>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</si>
  <si>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</si>
  <si>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</si>
  <si>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</si>
  <si>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</si>
  <si>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</si>
  <si>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</si>
  <si>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</si>
  <si>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1.31%</t>
  </si>
  <si>
    <t>895112134700002</t>
  </si>
  <si>
    <t>1399/10/06</t>
  </si>
  <si>
    <t>0.69%</t>
  </si>
  <si>
    <t>895-112-13470000-3</t>
  </si>
  <si>
    <t>1399/11/19</t>
  </si>
  <si>
    <t>0.60%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</si>
  <si>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</si>
  <si>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</si>
  <si>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</si>
  <si>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</si>
  <si>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</si>
  <si>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</si>
  <si>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</si>
  <si>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</si>
  <si>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</si>
  <si>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051560304000000083</t>
  </si>
  <si>
    <t>1400/03/05</t>
  </si>
  <si>
    <t>بانک تجارت آفریقا</t>
  </si>
  <si>
    <t>98038868</t>
  </si>
  <si>
    <t>0.25%</t>
  </si>
  <si>
    <t>بانک سامان قائم مقام</t>
  </si>
  <si>
    <t>866-112-13470000-1</t>
  </si>
  <si>
    <t>1400/07/21</t>
  </si>
  <si>
    <t>1.42%</t>
  </si>
  <si>
    <t>279-9012-14681876-3</t>
  </si>
  <si>
    <t>1400/08/04</t>
  </si>
  <si>
    <t>205-283-6681650-4</t>
  </si>
  <si>
    <t>1400/08/09</t>
  </si>
  <si>
    <t>279-9012-14681876-4</t>
  </si>
  <si>
    <t>1400/08/12</t>
  </si>
  <si>
    <t>120-1202-722176-1</t>
  </si>
  <si>
    <t>1400/08/20</t>
  </si>
  <si>
    <t>بانک گردشگری شریعتی</t>
  </si>
  <si>
    <t>127-1202-722176-1</t>
  </si>
  <si>
    <t>1400/08/22</t>
  </si>
  <si>
    <t>279-9012-14681876-5</t>
  </si>
  <si>
    <t>1400/09/17</t>
  </si>
  <si>
    <t>12.27%</t>
  </si>
  <si>
    <t>205-283-6681650-5</t>
  </si>
  <si>
    <t>2.45%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</si>
  <si>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</si>
  <si>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</si>
  <si>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</si>
  <si>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</si>
  <si>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</si>
  <si>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</si>
  <si>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</si>
  <si>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</si>
  <si>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</si>
  <si>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گندم2-واجدشرایط خاص1400</t>
  </si>
  <si>
    <t>مرابحه دولت تعاون-کاردان991118</t>
  </si>
  <si>
    <t>1399/11/18</t>
  </si>
  <si>
    <t>مرابحه عام دولت77-ش.خ000812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</si>
  <si>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</si>
  <si>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</si>
  <si>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</si>
  <si>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</si>
  <si>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</si>
  <si>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</si>
  <si>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</si>
  <si>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</si>
  <si>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سرمایه‌ گذاری‌ پارس‌ توشه‌</t>
  </si>
  <si>
    <t>1400/04/24</t>
  </si>
  <si>
    <t>1399/12/25</t>
  </si>
  <si>
    <t>پخش البرز</t>
  </si>
  <si>
    <t>تولید برق عسلویه  مپنا</t>
  </si>
  <si>
    <t>1400/04/28</t>
  </si>
  <si>
    <t>سبحان دارو</t>
  </si>
  <si>
    <t>1400/03/03</t>
  </si>
  <si>
    <t>سپید ماکیان</t>
  </si>
  <si>
    <t>1400/04/27</t>
  </si>
  <si>
    <t>سپیدار سیستم آسیا</t>
  </si>
  <si>
    <t>1400/03/04</t>
  </si>
  <si>
    <t>تولید و توسعه سرب روی ایرانیان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</si>
  <si>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</si>
  <si>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</si>
  <si>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</si>
  <si>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</si>
  <si>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</si>
  <si>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</si>
  <si>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ح. پخش البرز</t>
  </si>
  <si>
    <t>ح. سبحان دارو</t>
  </si>
  <si>
    <t>ح . پتروشیمی جم</t>
  </si>
  <si>
    <t>ح . البرزدارو</t>
  </si>
  <si>
    <t>صنایع پتروشیمی خلیج فارس</t>
  </si>
  <si>
    <t>پتروشیمی پردیس</t>
  </si>
  <si>
    <t>مبین انرژی خلیج فارس</t>
  </si>
  <si>
    <t>پتروشیمی جم</t>
  </si>
  <si>
    <t>توسعه حمل و نقل ریلی پارسیان</t>
  </si>
  <si>
    <t>مدیریت صنعت شوینده ت.ص.بهشهر</t>
  </si>
  <si>
    <t>تامین سرمایه نوین</t>
  </si>
  <si>
    <t>پلی پروپیلن جم - جم پیلن</t>
  </si>
  <si>
    <t>پدیده شیمی قرن</t>
  </si>
  <si>
    <t>پلیمر آریا ساسول</t>
  </si>
  <si>
    <t>صنعت غذایی کورش</t>
  </si>
  <si>
    <t>مدیریت سرمایه گذاری کوثربهمن</t>
  </si>
  <si>
    <t>فرآوری معدنی اپال کانی پارس</t>
  </si>
  <si>
    <t>پتروشیمی بوعلی سینا</t>
  </si>
  <si>
    <t>گ.مدیریت ارزش سرمایه ص ب کشوری</t>
  </si>
  <si>
    <t>محصولات کاغذی لطیف</t>
  </si>
  <si>
    <t>توسعه‌ صنایع‌ بهشهر(هلدینگ</t>
  </si>
  <si>
    <t>ملی‌ صنایع‌ مس‌ ایران‌</t>
  </si>
  <si>
    <t>سرمایه گذاری گروه توسعه ملی</t>
  </si>
  <si>
    <t>معدنی و صنعتی گل گهر</t>
  </si>
  <si>
    <t>البرزدارو</t>
  </si>
  <si>
    <t>بانک ملت</t>
  </si>
  <si>
    <t>سود و زیان ناشی از فروش</t>
  </si>
  <si>
    <t>سرمایه گذاری هامون صبا</t>
  </si>
  <si>
    <t>آریان کیمیا تک</t>
  </si>
  <si>
    <t>س. و خدمات مدیریت صند. ب کشوری</t>
  </si>
  <si>
    <t>اسنادخزانه-م14بودجه98-010318</t>
  </si>
  <si>
    <t>اسنادخزانه-م20بودجه97-000324</t>
  </si>
  <si>
    <t>اسنادخزانه-م17بودجه98-010512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</si>
  <si>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</si>
  <si>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</si>
  <si>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</si>
  <si>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</si>
  <si>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</si>
  <si>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</si>
  <si>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</si>
  <si>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</si>
  <si>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</si>
  <si>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</si>
  <si>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829-111-13470000-1</t>
  </si>
  <si>
    <t>869-111-13470000-1</t>
  </si>
  <si>
    <t>6251694085</t>
  </si>
  <si>
    <t>279-9012-14681876-1</t>
  </si>
  <si>
    <t>051560304000000058</t>
  </si>
  <si>
    <t>205-283-6681650-1</t>
  </si>
  <si>
    <t>205-283-6681650-2</t>
  </si>
  <si>
    <t>051560304000000093</t>
  </si>
  <si>
    <t>205-283-6681650-3</t>
  </si>
  <si>
    <t>279-9012-14681876-2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</si>
  <si>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</si>
  <si>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</si>
  <si>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</si>
  <si>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</si>
  <si>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6.06%</t>
  </si>
  <si>
    <t>0.10%</t>
  </si>
  <si>
    <t>سرمایه‌گذاری در اوراق بهادار</t>
  </si>
  <si>
    <t>48.37%</t>
  </si>
  <si>
    <t>0.82%</t>
  </si>
  <si>
    <t>درآمد سپرده بانکی</t>
  </si>
  <si>
    <t>33.92%</t>
  </si>
  <si>
    <t>0.58%</t>
  </si>
  <si>
    <t>-</t>
  </si>
  <si>
    <t>سرمایه‌گذاری‌غدیر(هلدینگ‌)</t>
  </si>
  <si>
    <t>ح . ‌توکافولاد(هلدینگ‌)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</si>
</sst>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65" formatCode="#,##0\ ;\(#,##0\);\-\ ;"/>
  </numFmts>
  <fonts count="5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3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3" fontId="1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1" fillId="0" borderId="1" xfId="0" applyNumberFormat="1" applyFont="1" applyFill="1" applyBorder="1"/>
    <xf numFmtId="1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tabSelected="1" workbookViewId="0">
      <selection activeCell="Y20" sqref="Y20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9.140625" style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855468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6" spans="1:25" ht="27.75" x14ac:dyDescent="0.4">
      <c r="A6" s="28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7.75" x14ac:dyDescent="0.4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ht="27.75" x14ac:dyDescent="0.4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ht="18.75" x14ac:dyDescent="0.45">
      <c r="A9" s="2" t="s">
        <v>15</v>
      </c>
      <c r="C9" s="10">
        <v>38137</v>
      </c>
      <c r="D9" s="5"/>
      <c r="E9" s="10">
        <v>26720136</v>
      </c>
      <c r="F9" s="5"/>
      <c r="G9" s="10">
        <v>26537059.395</v>
      </c>
      <c r="H9" s="5"/>
      <c r="I9" s="10">
        <v>0</v>
      </c>
      <c r="J9" s="5"/>
      <c r="K9" s="10">
        <v>0</v>
      </c>
      <c r="L9" s="5"/>
      <c r="M9" s="10">
        <v>0</v>
      </c>
      <c r="N9" s="5"/>
      <c r="O9" s="10">
        <v>0</v>
      </c>
      <c r="P9" s="5"/>
      <c r="Q9" s="10">
        <v>38137</v>
      </c>
      <c r="R9" s="5"/>
      <c r="S9" s="10">
        <v>700</v>
      </c>
      <c r="T9" s="5"/>
      <c r="U9" s="10">
        <v>26720136</v>
      </c>
      <c r="V9" s="5"/>
      <c r="W9" s="10">
        <v>26537059.395</v>
      </c>
      <c r="X9" s="5"/>
      <c r="Y9" s="5" t="s">
        <v>16</v>
      </c>
    </row>
    <row r="10" spans="1:25" ht="18.75" x14ac:dyDescent="0.45">
      <c r="A10" s="2" t="s">
        <v>17</v>
      </c>
      <c r="C10" s="10">
        <v>25453</v>
      </c>
      <c r="D10" s="5"/>
      <c r="E10" s="10">
        <v>25476109</v>
      </c>
      <c r="F10" s="5"/>
      <c r="G10" s="10">
        <v>25301554.649999999</v>
      </c>
      <c r="H10" s="5"/>
      <c r="I10" s="10">
        <v>0</v>
      </c>
      <c r="J10" s="5"/>
      <c r="K10" s="10">
        <v>0</v>
      </c>
      <c r="L10" s="5"/>
      <c r="M10" s="10">
        <v>0</v>
      </c>
      <c r="N10" s="5"/>
      <c r="O10" s="10">
        <v>0</v>
      </c>
      <c r="P10" s="5"/>
      <c r="Q10" s="10">
        <v>25453</v>
      </c>
      <c r="R10" s="5"/>
      <c r="S10" s="10">
        <v>1000</v>
      </c>
      <c r="T10" s="5"/>
      <c r="U10" s="10">
        <v>25476109</v>
      </c>
      <c r="V10" s="5"/>
      <c r="W10" s="10">
        <v>25301554.649999999</v>
      </c>
      <c r="X10" s="5"/>
      <c r="Y10" s="5" t="s">
        <v>16</v>
      </c>
    </row>
    <row r="11" spans="1:25" ht="18.75" x14ac:dyDescent="0.45">
      <c r="A11" s="2" t="s">
        <v>18</v>
      </c>
      <c r="C11" s="10">
        <v>325402</v>
      </c>
      <c r="D11" s="5"/>
      <c r="E11" s="10">
        <v>2485071652</v>
      </c>
      <c r="F11" s="5"/>
      <c r="G11" s="10">
        <v>6641400998.5092001</v>
      </c>
      <c r="H11" s="5"/>
      <c r="I11" s="10">
        <v>0</v>
      </c>
      <c r="J11" s="5"/>
      <c r="K11" s="10">
        <v>0</v>
      </c>
      <c r="L11" s="5"/>
      <c r="M11" s="10">
        <v>0</v>
      </c>
      <c r="N11" s="5"/>
      <c r="O11" s="10">
        <v>0</v>
      </c>
      <c r="P11" s="5"/>
      <c r="Q11" s="10">
        <v>325402</v>
      </c>
      <c r="R11" s="5"/>
      <c r="S11" s="10">
        <v>18769</v>
      </c>
      <c r="T11" s="5"/>
      <c r="U11" s="10">
        <v>2485071652</v>
      </c>
      <c r="V11" s="5"/>
      <c r="W11" s="10">
        <v>6071130690.6788998</v>
      </c>
      <c r="X11" s="5"/>
      <c r="Y11" s="5" t="s">
        <v>19</v>
      </c>
    </row>
    <row r="12" spans="1:25" ht="18.75" x14ac:dyDescent="0.45">
      <c r="A12" s="2" t="s">
        <v>20</v>
      </c>
      <c r="C12" s="10">
        <v>1394767</v>
      </c>
      <c r="D12" s="5"/>
      <c r="E12" s="10">
        <v>4654374251</v>
      </c>
      <c r="F12" s="5"/>
      <c r="G12" s="10">
        <v>8182934940.7377005</v>
      </c>
      <c r="H12" s="5"/>
      <c r="I12" s="10">
        <v>0</v>
      </c>
      <c r="J12" s="5"/>
      <c r="K12" s="10">
        <v>0</v>
      </c>
      <c r="L12" s="5"/>
      <c r="M12" s="10">
        <v>0</v>
      </c>
      <c r="N12" s="5"/>
      <c r="O12" s="10">
        <v>0</v>
      </c>
      <c r="P12" s="5"/>
      <c r="Q12" s="10">
        <v>1394767</v>
      </c>
      <c r="R12" s="5"/>
      <c r="S12" s="10">
        <v>4746</v>
      </c>
      <c r="T12" s="5"/>
      <c r="U12" s="10">
        <v>4654374251</v>
      </c>
      <c r="V12" s="5"/>
      <c r="W12" s="10">
        <v>6580177775.1170998</v>
      </c>
      <c r="X12" s="5"/>
      <c r="Y12" s="5" t="s">
        <v>19</v>
      </c>
    </row>
    <row r="13" spans="1:25" ht="18.75" x14ac:dyDescent="0.45">
      <c r="A13" s="2" t="s">
        <v>21</v>
      </c>
      <c r="C13" s="10">
        <v>54360568</v>
      </c>
      <c r="D13" s="5"/>
      <c r="E13" s="10">
        <v>575570718550</v>
      </c>
      <c r="F13" s="5"/>
      <c r="G13" s="10">
        <v>552259393180.48804</v>
      </c>
      <c r="H13" s="5"/>
      <c r="I13" s="10">
        <v>0</v>
      </c>
      <c r="J13" s="5"/>
      <c r="K13" s="10">
        <v>0</v>
      </c>
      <c r="L13" s="5"/>
      <c r="M13" s="10">
        <v>0</v>
      </c>
      <c r="N13" s="5"/>
      <c r="O13" s="10">
        <v>0</v>
      </c>
      <c r="P13" s="5"/>
      <c r="Q13" s="10">
        <v>54360568</v>
      </c>
      <c r="R13" s="5"/>
      <c r="S13" s="10">
        <v>9440</v>
      </c>
      <c r="T13" s="5"/>
      <c r="U13" s="10">
        <v>575570718550</v>
      </c>
      <c r="V13" s="5"/>
      <c r="W13" s="10">
        <v>510110437536.57599</v>
      </c>
      <c r="X13" s="5"/>
      <c r="Y13" s="5" t="s">
        <v>22</v>
      </c>
    </row>
    <row r="14" spans="1:25" ht="18.75" x14ac:dyDescent="0.45">
      <c r="A14" s="2" t="s">
        <v>23</v>
      </c>
      <c r="C14" s="10">
        <v>1800000</v>
      </c>
      <c r="D14" s="5"/>
      <c r="E14" s="10">
        <v>28880776307</v>
      </c>
      <c r="F14" s="5"/>
      <c r="G14" s="10">
        <v>26123634000</v>
      </c>
      <c r="H14" s="5"/>
      <c r="I14" s="10">
        <v>0</v>
      </c>
      <c r="J14" s="5"/>
      <c r="K14" s="10">
        <v>0</v>
      </c>
      <c r="L14" s="5"/>
      <c r="M14" s="10">
        <v>0</v>
      </c>
      <c r="N14" s="5"/>
      <c r="O14" s="10">
        <v>0</v>
      </c>
      <c r="P14" s="5"/>
      <c r="Q14" s="10">
        <v>1800000</v>
      </c>
      <c r="R14" s="5"/>
      <c r="S14" s="10">
        <v>14720</v>
      </c>
      <c r="T14" s="5"/>
      <c r="U14" s="10">
        <v>28880776307</v>
      </c>
      <c r="V14" s="5"/>
      <c r="W14" s="10">
        <v>26338348800</v>
      </c>
      <c r="X14" s="5"/>
      <c r="Y14" s="5" t="s">
        <v>24</v>
      </c>
    </row>
    <row r="15" spans="1:25" ht="18.75" x14ac:dyDescent="0.45">
      <c r="A15" s="2" t="s">
        <v>25</v>
      </c>
      <c r="C15" s="10">
        <v>303736</v>
      </c>
      <c r="D15" s="5"/>
      <c r="E15" s="10">
        <v>6171439382</v>
      </c>
      <c r="F15" s="5"/>
      <c r="G15" s="10">
        <v>9862805226.9528008</v>
      </c>
      <c r="H15" s="5"/>
      <c r="I15" s="10">
        <v>0</v>
      </c>
      <c r="J15" s="5"/>
      <c r="K15" s="10">
        <v>0</v>
      </c>
      <c r="L15" s="5"/>
      <c r="M15" s="10">
        <v>0</v>
      </c>
      <c r="N15" s="5"/>
      <c r="O15" s="10">
        <v>0</v>
      </c>
      <c r="P15" s="5"/>
      <c r="Q15" s="10">
        <v>303736</v>
      </c>
      <c r="R15" s="5"/>
      <c r="S15" s="10">
        <v>29700</v>
      </c>
      <c r="T15" s="5"/>
      <c r="U15" s="10">
        <v>6171439382</v>
      </c>
      <c r="V15" s="5"/>
      <c r="W15" s="10">
        <v>8967284492.7600002</v>
      </c>
      <c r="X15" s="5"/>
      <c r="Y15" s="5" t="s">
        <v>26</v>
      </c>
    </row>
    <row r="16" spans="1:25" ht="18.75" x14ac:dyDescent="0.45">
      <c r="A16" s="2" t="s">
        <v>27</v>
      </c>
      <c r="C16" s="10">
        <v>776660</v>
      </c>
      <c r="D16" s="5"/>
      <c r="E16" s="10">
        <v>99292762433</v>
      </c>
      <c r="F16" s="5"/>
      <c r="G16" s="10">
        <v>93525643955</v>
      </c>
      <c r="H16" s="5"/>
      <c r="I16" s="10">
        <v>0</v>
      </c>
      <c r="J16" s="5"/>
      <c r="K16" s="10">
        <v>0</v>
      </c>
      <c r="L16" s="5"/>
      <c r="M16" s="10">
        <v>0</v>
      </c>
      <c r="N16" s="5"/>
      <c r="O16" s="10">
        <v>0</v>
      </c>
      <c r="P16" s="5"/>
      <c r="Q16" s="10">
        <v>776660</v>
      </c>
      <c r="R16" s="5"/>
      <c r="S16" s="10">
        <v>117300</v>
      </c>
      <c r="T16" s="5"/>
      <c r="U16" s="10">
        <v>99292763719</v>
      </c>
      <c r="V16" s="5"/>
      <c r="W16" s="10">
        <v>91041976658.347504</v>
      </c>
      <c r="X16" s="5"/>
      <c r="Y16" s="5" t="s">
        <v>28</v>
      </c>
    </row>
    <row r="17" spans="1:25" ht="18.75" x14ac:dyDescent="0.45">
      <c r="A17" s="2" t="s">
        <v>29</v>
      </c>
      <c r="C17" s="10">
        <v>0</v>
      </c>
      <c r="D17" s="5"/>
      <c r="E17" s="10">
        <v>0</v>
      </c>
      <c r="F17" s="5"/>
      <c r="G17" s="10">
        <v>0</v>
      </c>
      <c r="H17" s="5"/>
      <c r="I17" s="10">
        <v>108054</v>
      </c>
      <c r="J17" s="5"/>
      <c r="K17" s="10">
        <v>54076054</v>
      </c>
      <c r="L17" s="5"/>
      <c r="M17" s="10">
        <v>0</v>
      </c>
      <c r="N17" s="5"/>
      <c r="O17" s="10">
        <v>0</v>
      </c>
      <c r="P17" s="5"/>
      <c r="Q17" s="10">
        <v>108054</v>
      </c>
      <c r="R17" s="5"/>
      <c r="S17" s="10">
        <v>500</v>
      </c>
      <c r="T17" s="5"/>
      <c r="U17" s="10">
        <v>54076054</v>
      </c>
      <c r="V17" s="5"/>
      <c r="W17" s="10">
        <v>53705539.350000001</v>
      </c>
      <c r="X17" s="5"/>
      <c r="Y17" s="5" t="s">
        <v>16</v>
      </c>
    </row>
    <row r="18" spans="1:25" ht="18.75" x14ac:dyDescent="0.45">
      <c r="A18" s="2" t="s">
        <v>30</v>
      </c>
      <c r="C18" s="10">
        <v>0</v>
      </c>
      <c r="D18" s="5"/>
      <c r="E18" s="10">
        <v>0</v>
      </c>
      <c r="F18" s="5"/>
      <c r="G18" s="10">
        <v>0</v>
      </c>
      <c r="H18" s="5"/>
      <c r="I18" s="10">
        <v>5487000</v>
      </c>
      <c r="J18" s="5"/>
      <c r="K18" s="10">
        <v>998288093212</v>
      </c>
      <c r="L18" s="5"/>
      <c r="M18" s="10">
        <v>0</v>
      </c>
      <c r="N18" s="5"/>
      <c r="O18" s="10">
        <v>0</v>
      </c>
      <c r="P18" s="5"/>
      <c r="Q18" s="10">
        <v>5487000</v>
      </c>
      <c r="R18" s="5"/>
      <c r="S18" s="10">
        <v>184688</v>
      </c>
      <c r="T18" s="5"/>
      <c r="U18" s="10">
        <v>998293584900</v>
      </c>
      <c r="V18" s="5"/>
      <c r="W18" s="10">
        <v>1007353426816.8</v>
      </c>
      <c r="X18" s="5"/>
      <c r="Y18" s="5" t="s">
        <v>31</v>
      </c>
    </row>
    <row r="19" spans="1:25" ht="18.75" x14ac:dyDescent="0.45">
      <c r="A19" s="2" t="s">
        <v>32</v>
      </c>
      <c r="C19" s="10">
        <v>0</v>
      </c>
      <c r="D19" s="5"/>
      <c r="E19" s="10">
        <v>0</v>
      </c>
      <c r="F19" s="5"/>
      <c r="G19" s="10">
        <v>0</v>
      </c>
      <c r="H19" s="5"/>
      <c r="I19" s="10">
        <v>62000000</v>
      </c>
      <c r="J19" s="5"/>
      <c r="K19" s="10">
        <v>62056296000</v>
      </c>
      <c r="L19" s="5"/>
      <c r="M19" s="10">
        <v>0</v>
      </c>
      <c r="N19" s="5"/>
      <c r="O19" s="10">
        <v>0</v>
      </c>
      <c r="P19" s="5"/>
      <c r="Q19" s="10">
        <v>62000000</v>
      </c>
      <c r="R19" s="5"/>
      <c r="S19" s="10">
        <v>1000</v>
      </c>
      <c r="T19" s="5"/>
      <c r="U19" s="10">
        <v>62056294714</v>
      </c>
      <c r="V19" s="5"/>
      <c r="W19" s="10">
        <v>61631098709</v>
      </c>
      <c r="X19" s="5"/>
      <c r="Y19" s="5" t="s">
        <v>33</v>
      </c>
    </row>
    <row r="20" spans="1:25" ht="18.75" thickBot="1" x14ac:dyDescent="0.45">
      <c r="C20" s="11">
        <f>SUM(C9:C19)</f>
        <v>59024723</v>
      </c>
      <c r="D20" s="5"/>
      <c r="E20" s="11">
        <f>SUM(E9:E19)</f>
        <v>717107338820</v>
      </c>
      <c r="F20" s="5"/>
      <c r="G20" s="11">
        <f>SUM(G9:G19)</f>
        <v>696647650915.73267</v>
      </c>
      <c r="H20" s="5"/>
      <c r="I20" s="11">
        <f>SUM(I9:I19)</f>
        <v>67595054</v>
      </c>
      <c r="J20" s="5"/>
      <c r="K20" s="11">
        <f>SUM(K9:K19)</f>
        <v>1060398465266</v>
      </c>
      <c r="L20" s="5"/>
      <c r="M20" s="11">
        <f>SUM(M9:M19)</f>
        <v>0</v>
      </c>
      <c r="N20" s="5"/>
      <c r="O20" s="11">
        <f>SUM(O9:O19)</f>
        <v>0</v>
      </c>
      <c r="P20" s="5"/>
      <c r="Q20" s="11">
        <f>SUM(Q9:Q19)</f>
        <v>126619777</v>
      </c>
      <c r="R20" s="5"/>
      <c r="S20" s="12"/>
      <c r="T20" s="5"/>
      <c r="U20" s="11">
        <f>SUM(U9:U19)</f>
        <v>1777511295774</v>
      </c>
      <c r="V20" s="5"/>
      <c r="W20" s="11">
        <f>SUM(W9:W19)</f>
        <v>1718199425632.6746</v>
      </c>
      <c r="X20" s="5"/>
      <c r="Y20" s="34">
        <v>8.42</v>
      </c>
    </row>
    <row r="21" spans="1:25" ht="18.75" thickTop="1" x14ac:dyDescent="0.4"/>
    <row r="22" spans="1:25" x14ac:dyDescent="0.4">
      <c r="U22" s="12"/>
      <c r="V22" s="13"/>
      <c r="W22" s="12"/>
    </row>
    <row r="23" spans="1:25" x14ac:dyDescent="0.4">
      <c r="E23" s="10"/>
      <c r="U23" s="13"/>
      <c r="V23" s="13"/>
      <c r="W23" s="13"/>
    </row>
    <row r="24" spans="1:25" x14ac:dyDescent="0.4">
      <c r="E24" s="3"/>
      <c r="U24" s="14"/>
      <c r="V24" s="13"/>
      <c r="W24" s="14"/>
    </row>
    <row r="25" spans="1:25" x14ac:dyDescent="0.4">
      <c r="E25" s="3"/>
    </row>
    <row r="26" spans="1:25" x14ac:dyDescent="0.4">
      <c r="E26" s="3"/>
    </row>
    <row r="27" spans="1:25" x14ac:dyDescent="0.4">
      <c r="E27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6"/>
  <sheetViews>
    <sheetView rightToLeft="1" topLeftCell="A49" workbookViewId="0">
      <selection activeCell="F23" sqref="F23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">
      <c r="A3" s="28" t="s">
        <v>215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">
      <c r="A6" s="28" t="s">
        <v>3</v>
      </c>
      <c r="C6" s="28" t="s">
        <v>217</v>
      </c>
      <c r="D6" s="28" t="s">
        <v>217</v>
      </c>
      <c r="E6" s="28" t="s">
        <v>217</v>
      </c>
      <c r="F6" s="28" t="s">
        <v>217</v>
      </c>
      <c r="G6" s="28" t="s">
        <v>217</v>
      </c>
      <c r="H6" s="28" t="s">
        <v>217</v>
      </c>
      <c r="I6" s="28" t="s">
        <v>217</v>
      </c>
      <c r="K6" s="28" t="s">
        <v>218</v>
      </c>
      <c r="L6" s="28" t="s">
        <v>218</v>
      </c>
      <c r="M6" s="28" t="s">
        <v>218</v>
      </c>
      <c r="N6" s="28" t="s">
        <v>218</v>
      </c>
      <c r="O6" s="28" t="s">
        <v>218</v>
      </c>
      <c r="P6" s="28" t="s">
        <v>218</v>
      </c>
      <c r="Q6" s="28" t="s">
        <v>218</v>
      </c>
    </row>
    <row r="7" spans="1:17" ht="27.75" x14ac:dyDescent="0.4">
      <c r="A7" s="28" t="s">
        <v>3</v>
      </c>
      <c r="C7" s="28" t="s">
        <v>7</v>
      </c>
      <c r="E7" s="28" t="s">
        <v>252</v>
      </c>
      <c r="G7" s="28" t="s">
        <v>253</v>
      </c>
      <c r="I7" s="28" t="s">
        <v>281</v>
      </c>
      <c r="K7" s="28" t="s">
        <v>7</v>
      </c>
      <c r="M7" s="28" t="s">
        <v>252</v>
      </c>
      <c r="O7" s="28" t="s">
        <v>253</v>
      </c>
      <c r="Q7" s="28" t="s">
        <v>281</v>
      </c>
    </row>
    <row r="8" spans="1:17" ht="20.25" x14ac:dyDescent="0.45">
      <c r="A8" s="2" t="s">
        <v>240</v>
      </c>
      <c r="C8" s="20">
        <v>0</v>
      </c>
      <c r="D8" s="20"/>
      <c r="E8" s="20">
        <v>0</v>
      </c>
      <c r="F8" s="20"/>
      <c r="G8" s="20">
        <v>0</v>
      </c>
      <c r="H8" s="20"/>
      <c r="I8" s="20">
        <v>0</v>
      </c>
      <c r="J8" s="20"/>
      <c r="K8" s="20">
        <v>7803879</v>
      </c>
      <c r="L8" s="20"/>
      <c r="M8" s="20">
        <v>55022985604</v>
      </c>
      <c r="N8" s="20"/>
      <c r="O8" s="20">
        <v>52865278924</v>
      </c>
      <c r="P8" s="20"/>
      <c r="Q8" s="20">
        <v>2157706680</v>
      </c>
    </row>
    <row r="9" spans="1:17" ht="20.25" x14ac:dyDescent="0.45">
      <c r="A9" s="2" t="s">
        <v>244</v>
      </c>
      <c r="C9" s="20">
        <v>0</v>
      </c>
      <c r="D9" s="20"/>
      <c r="E9" s="20">
        <v>0</v>
      </c>
      <c r="F9" s="20"/>
      <c r="G9" s="20">
        <v>0</v>
      </c>
      <c r="H9" s="20"/>
      <c r="I9" s="20">
        <v>0</v>
      </c>
      <c r="J9" s="20"/>
      <c r="K9" s="20">
        <v>13766</v>
      </c>
      <c r="L9" s="20"/>
      <c r="M9" s="20">
        <v>862097817</v>
      </c>
      <c r="N9" s="20"/>
      <c r="O9" s="20">
        <v>442817088</v>
      </c>
      <c r="P9" s="20"/>
      <c r="Q9" s="20">
        <v>419280729</v>
      </c>
    </row>
    <row r="10" spans="1:17" ht="20.25" x14ac:dyDescent="0.45">
      <c r="A10" s="2" t="s">
        <v>274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J10" s="20"/>
      <c r="K10" s="20">
        <v>1327</v>
      </c>
      <c r="L10" s="20"/>
      <c r="M10" s="20">
        <v>76613583</v>
      </c>
      <c r="N10" s="20"/>
      <c r="O10" s="20">
        <v>57520778</v>
      </c>
      <c r="P10" s="20"/>
      <c r="Q10" s="20">
        <v>19092805</v>
      </c>
    </row>
    <row r="11" spans="1:17" ht="20.25" x14ac:dyDescent="0.45">
      <c r="A11" s="2" t="s">
        <v>239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J11" s="20"/>
      <c r="K11" s="20">
        <v>200000</v>
      </c>
      <c r="L11" s="20"/>
      <c r="M11" s="20">
        <v>3186901951</v>
      </c>
      <c r="N11" s="20"/>
      <c r="O11" s="20">
        <v>2386799138</v>
      </c>
      <c r="P11" s="20"/>
      <c r="Q11" s="20">
        <v>800102813</v>
      </c>
    </row>
    <row r="12" spans="1:17" ht="20.25" x14ac:dyDescent="0.45">
      <c r="A12" s="2" t="s">
        <v>321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J12" s="20"/>
      <c r="K12" s="20">
        <v>1500000</v>
      </c>
      <c r="L12" s="20"/>
      <c r="M12" s="20">
        <v>14814079901</v>
      </c>
      <c r="N12" s="20"/>
      <c r="O12" s="20">
        <v>16325082443</v>
      </c>
      <c r="P12" s="20"/>
      <c r="Q12" s="20">
        <v>-1511002542</v>
      </c>
    </row>
    <row r="13" spans="1:17" ht="20.25" x14ac:dyDescent="0.45">
      <c r="A13" s="2" t="s">
        <v>264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J13" s="20"/>
      <c r="K13" s="20">
        <v>250000</v>
      </c>
      <c r="L13" s="20"/>
      <c r="M13" s="20">
        <v>8443763559</v>
      </c>
      <c r="N13" s="20"/>
      <c r="O13" s="20">
        <v>8541468387</v>
      </c>
      <c r="P13" s="20"/>
      <c r="Q13" s="20">
        <v>-97704828</v>
      </c>
    </row>
    <row r="14" spans="1:17" ht="20.25" x14ac:dyDescent="0.45">
      <c r="A14" s="2" t="s">
        <v>250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J14" s="20"/>
      <c r="K14" s="20">
        <v>24768</v>
      </c>
      <c r="L14" s="20"/>
      <c r="M14" s="20">
        <v>118179040</v>
      </c>
      <c r="N14" s="20"/>
      <c r="O14" s="20">
        <v>54564932</v>
      </c>
      <c r="P14" s="20"/>
      <c r="Q14" s="20">
        <v>63614108</v>
      </c>
    </row>
    <row r="15" spans="1:17" ht="20.25" x14ac:dyDescent="0.45">
      <c r="A15" s="2" t="s">
        <v>260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J15" s="20"/>
      <c r="K15" s="20">
        <v>180000</v>
      </c>
      <c r="L15" s="20"/>
      <c r="M15" s="20">
        <v>16540201678</v>
      </c>
      <c r="N15" s="20"/>
      <c r="O15" s="20">
        <v>16919336490</v>
      </c>
      <c r="P15" s="20"/>
      <c r="Q15" s="20">
        <v>-379134812</v>
      </c>
    </row>
    <row r="16" spans="1:17" ht="20.25" x14ac:dyDescent="0.45">
      <c r="A16" s="2" t="s">
        <v>267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J16" s="20"/>
      <c r="K16" s="20">
        <v>500000</v>
      </c>
      <c r="L16" s="20"/>
      <c r="M16" s="20">
        <v>30288703525</v>
      </c>
      <c r="N16" s="20"/>
      <c r="O16" s="20">
        <v>31248779635</v>
      </c>
      <c r="P16" s="20"/>
      <c r="Q16" s="20">
        <v>-960076110</v>
      </c>
    </row>
    <row r="17" spans="1:17" ht="20.25" x14ac:dyDescent="0.45">
      <c r="A17" s="2" t="s">
        <v>234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J17" s="20"/>
      <c r="K17" s="20">
        <v>9672386</v>
      </c>
      <c r="L17" s="20"/>
      <c r="M17" s="20">
        <v>106398108422</v>
      </c>
      <c r="N17" s="20"/>
      <c r="O17" s="20">
        <v>97722528502</v>
      </c>
      <c r="P17" s="20"/>
      <c r="Q17" s="20">
        <v>8675579920</v>
      </c>
    </row>
    <row r="18" spans="1:17" ht="20.25" x14ac:dyDescent="0.45">
      <c r="A18" s="2" t="s">
        <v>269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J18" s="20"/>
      <c r="K18" s="20">
        <v>23778</v>
      </c>
      <c r="L18" s="20"/>
      <c r="M18" s="20">
        <v>910138681</v>
      </c>
      <c r="N18" s="20"/>
      <c r="O18" s="20">
        <v>905197597</v>
      </c>
      <c r="P18" s="20"/>
      <c r="Q18" s="20">
        <v>4921141</v>
      </c>
    </row>
    <row r="19" spans="1:17" ht="20.25" x14ac:dyDescent="0.45">
      <c r="A19" s="2" t="s">
        <v>246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J19" s="20"/>
      <c r="K19" s="20">
        <v>1294</v>
      </c>
      <c r="L19" s="20"/>
      <c r="M19" s="20">
        <v>63041599</v>
      </c>
      <c r="N19" s="20"/>
      <c r="O19" s="20">
        <v>66586839</v>
      </c>
      <c r="P19" s="20"/>
      <c r="Q19" s="20">
        <v>-3545240</v>
      </c>
    </row>
    <row r="20" spans="1:17" ht="20.25" x14ac:dyDescent="0.45">
      <c r="A20" s="2" t="s">
        <v>276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J20" s="20"/>
      <c r="K20" s="20">
        <v>3100000</v>
      </c>
      <c r="L20" s="20"/>
      <c r="M20" s="20">
        <v>38873506713</v>
      </c>
      <c r="N20" s="20"/>
      <c r="O20" s="20">
        <v>37361184500</v>
      </c>
      <c r="P20" s="20"/>
      <c r="Q20" s="20">
        <v>1512322213</v>
      </c>
    </row>
    <row r="21" spans="1:17" ht="20.25" x14ac:dyDescent="0.45">
      <c r="A21" s="2" t="s">
        <v>258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J21" s="20"/>
      <c r="K21" s="20">
        <v>160000</v>
      </c>
      <c r="L21" s="20"/>
      <c r="M21" s="20">
        <v>1612212956</v>
      </c>
      <c r="N21" s="20"/>
      <c r="O21" s="20">
        <v>1675237079</v>
      </c>
      <c r="P21" s="20"/>
      <c r="Q21" s="20">
        <v>-63024123</v>
      </c>
    </row>
    <row r="22" spans="1:17" ht="20.25" x14ac:dyDescent="0.45">
      <c r="A22" s="2" t="s">
        <v>282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J22" s="20"/>
      <c r="K22" s="20">
        <v>14754</v>
      </c>
      <c r="L22" s="20"/>
      <c r="M22" s="20">
        <v>67464588</v>
      </c>
      <c r="N22" s="20"/>
      <c r="O22" s="20">
        <v>32385419</v>
      </c>
      <c r="P22" s="20"/>
      <c r="Q22" s="20">
        <v>35079169</v>
      </c>
    </row>
    <row r="23" spans="1:17" ht="20.25" x14ac:dyDescent="0.45">
      <c r="A23" s="2" t="s">
        <v>262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J23" s="20"/>
      <c r="K23" s="20">
        <v>100000</v>
      </c>
      <c r="L23" s="20"/>
      <c r="M23" s="20">
        <v>3498350298</v>
      </c>
      <c r="N23" s="20"/>
      <c r="O23" s="20">
        <v>3410826663</v>
      </c>
      <c r="P23" s="20"/>
      <c r="Q23" s="20">
        <v>87523635</v>
      </c>
    </row>
    <row r="24" spans="1:17" ht="20.25" x14ac:dyDescent="0.45">
      <c r="A24" s="2" t="s">
        <v>272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J24" s="20"/>
      <c r="K24" s="20">
        <v>33612</v>
      </c>
      <c r="L24" s="20"/>
      <c r="M24" s="20">
        <v>1569362060</v>
      </c>
      <c r="N24" s="20"/>
      <c r="O24" s="20">
        <v>1524851663</v>
      </c>
      <c r="P24" s="20"/>
      <c r="Q24" s="20">
        <v>44510397</v>
      </c>
    </row>
    <row r="25" spans="1:17" ht="20.25" x14ac:dyDescent="0.45">
      <c r="A25" s="2" t="s">
        <v>18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J25" s="20"/>
      <c r="K25" s="20">
        <v>325402</v>
      </c>
      <c r="L25" s="20"/>
      <c r="M25" s="20">
        <v>4209585480</v>
      </c>
      <c r="N25" s="20"/>
      <c r="O25" s="20">
        <v>4342191929</v>
      </c>
      <c r="P25" s="20"/>
      <c r="Q25" s="20">
        <v>-132606449</v>
      </c>
    </row>
    <row r="26" spans="1:17" ht="20.25" x14ac:dyDescent="0.45">
      <c r="A26" s="2" t="s">
        <v>259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J26" s="20"/>
      <c r="K26" s="20">
        <v>3500000</v>
      </c>
      <c r="L26" s="20"/>
      <c r="M26" s="20">
        <v>30653981824</v>
      </c>
      <c r="N26" s="20"/>
      <c r="O26" s="20">
        <v>31190124940</v>
      </c>
      <c r="P26" s="20"/>
      <c r="Q26" s="20">
        <v>-536143116</v>
      </c>
    </row>
    <row r="27" spans="1:17" ht="20.25" x14ac:dyDescent="0.45">
      <c r="A27" s="2" t="s">
        <v>257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J27" s="20"/>
      <c r="K27" s="20">
        <v>30434</v>
      </c>
      <c r="L27" s="20"/>
      <c r="M27" s="20">
        <v>877469035</v>
      </c>
      <c r="N27" s="20"/>
      <c r="O27" s="20">
        <v>864484446</v>
      </c>
      <c r="P27" s="20"/>
      <c r="Q27" s="20">
        <v>12984589</v>
      </c>
    </row>
    <row r="28" spans="1:17" ht="20.25" x14ac:dyDescent="0.45">
      <c r="A28" s="2" t="s">
        <v>283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J28" s="20"/>
      <c r="K28" s="20">
        <v>19805</v>
      </c>
      <c r="L28" s="20"/>
      <c r="M28" s="20">
        <v>635433338</v>
      </c>
      <c r="N28" s="20"/>
      <c r="O28" s="20">
        <v>525555789</v>
      </c>
      <c r="P28" s="20"/>
      <c r="Q28" s="20">
        <v>109877549</v>
      </c>
    </row>
    <row r="29" spans="1:17" ht="20.25" x14ac:dyDescent="0.45">
      <c r="A29" s="2" t="s">
        <v>270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J29" s="20"/>
      <c r="K29" s="20">
        <v>18975</v>
      </c>
      <c r="L29" s="20"/>
      <c r="M29" s="20">
        <v>302133102</v>
      </c>
      <c r="N29" s="20"/>
      <c r="O29" s="20">
        <v>298161454</v>
      </c>
      <c r="P29" s="20"/>
      <c r="Q29" s="20">
        <v>3971648</v>
      </c>
    </row>
    <row r="30" spans="1:17" ht="20.25" x14ac:dyDescent="0.45">
      <c r="A30" s="2" t="s">
        <v>20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J30" s="20"/>
      <c r="K30" s="20">
        <v>1394767</v>
      </c>
      <c r="L30" s="20"/>
      <c r="M30" s="20">
        <v>6439744980</v>
      </c>
      <c r="N30" s="20"/>
      <c r="O30" s="20">
        <v>4654252045</v>
      </c>
      <c r="P30" s="20"/>
      <c r="Q30" s="20">
        <v>1785492935</v>
      </c>
    </row>
    <row r="31" spans="1:17" ht="20.25" x14ac:dyDescent="0.45">
      <c r="A31" s="2" t="s">
        <v>25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J31" s="20"/>
      <c r="K31" s="20">
        <v>303736</v>
      </c>
      <c r="L31" s="20"/>
      <c r="M31" s="20">
        <v>11325348231</v>
      </c>
      <c r="N31" s="20"/>
      <c r="O31" s="20">
        <v>10347970941</v>
      </c>
      <c r="P31" s="20"/>
      <c r="Q31" s="20">
        <v>977377290</v>
      </c>
    </row>
    <row r="32" spans="1:17" ht="20.25" x14ac:dyDescent="0.45">
      <c r="A32" s="2" t="s">
        <v>322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J32" s="20"/>
      <c r="K32" s="20">
        <v>2929830</v>
      </c>
      <c r="L32" s="20"/>
      <c r="M32" s="20">
        <v>12580690020</v>
      </c>
      <c r="N32" s="20"/>
      <c r="O32" s="20">
        <v>30306841589</v>
      </c>
      <c r="P32" s="20"/>
      <c r="Q32" s="20">
        <v>-17726151569</v>
      </c>
    </row>
    <row r="33" spans="1:17" ht="20.25" x14ac:dyDescent="0.45">
      <c r="A33" s="2" t="s">
        <v>280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J33" s="20"/>
      <c r="K33" s="20">
        <v>10000000</v>
      </c>
      <c r="L33" s="20"/>
      <c r="M33" s="20">
        <v>46212697024</v>
      </c>
      <c r="N33" s="20"/>
      <c r="O33" s="20">
        <v>46885271032</v>
      </c>
      <c r="P33" s="20"/>
      <c r="Q33" s="20">
        <v>-672574099</v>
      </c>
    </row>
    <row r="34" spans="1:17" ht="20.25" x14ac:dyDescent="0.45">
      <c r="A34" s="2" t="s">
        <v>256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J34" s="20"/>
      <c r="K34" s="20">
        <v>75187</v>
      </c>
      <c r="L34" s="20"/>
      <c r="M34" s="20">
        <v>828228707</v>
      </c>
      <c r="N34" s="20"/>
      <c r="O34" s="20">
        <v>911000390</v>
      </c>
      <c r="P34" s="20"/>
      <c r="Q34" s="20">
        <v>-82771683</v>
      </c>
    </row>
    <row r="35" spans="1:17" ht="20.25" x14ac:dyDescent="0.45">
      <c r="A35" s="2" t="s">
        <v>271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J35" s="20"/>
      <c r="K35" s="20">
        <v>69526</v>
      </c>
      <c r="L35" s="20"/>
      <c r="M35" s="20">
        <v>951437485</v>
      </c>
      <c r="N35" s="20"/>
      <c r="O35" s="20">
        <v>914276196</v>
      </c>
      <c r="P35" s="20"/>
      <c r="Q35" s="20">
        <v>37161289</v>
      </c>
    </row>
    <row r="36" spans="1:17" ht="20.25" x14ac:dyDescent="0.45">
      <c r="A36" s="2" t="s">
        <v>248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J36" s="20"/>
      <c r="K36" s="20">
        <v>4300</v>
      </c>
      <c r="L36" s="20"/>
      <c r="M36" s="20">
        <v>64774488</v>
      </c>
      <c r="N36" s="20"/>
      <c r="O36" s="20">
        <v>51318391</v>
      </c>
      <c r="P36" s="20"/>
      <c r="Q36" s="20">
        <v>13456097</v>
      </c>
    </row>
    <row r="37" spans="1:17" ht="20.25" x14ac:dyDescent="0.45">
      <c r="A37" s="2" t="s">
        <v>278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J37" s="20"/>
      <c r="K37" s="20">
        <v>585210</v>
      </c>
      <c r="L37" s="20"/>
      <c r="M37" s="20">
        <v>10333871706</v>
      </c>
      <c r="N37" s="20"/>
      <c r="O37" s="20">
        <v>10705458882</v>
      </c>
      <c r="P37" s="20"/>
      <c r="Q37" s="20">
        <v>-371587176</v>
      </c>
    </row>
    <row r="38" spans="1:17" ht="20.25" x14ac:dyDescent="0.45">
      <c r="A38" s="2" t="s">
        <v>261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J38" s="20"/>
      <c r="K38" s="20">
        <v>639000</v>
      </c>
      <c r="L38" s="20"/>
      <c r="M38" s="20">
        <v>10161687569</v>
      </c>
      <c r="N38" s="20"/>
      <c r="O38" s="20">
        <v>10219964486</v>
      </c>
      <c r="P38" s="20"/>
      <c r="Q38" s="20">
        <v>-58276917</v>
      </c>
    </row>
    <row r="39" spans="1:17" ht="20.25" x14ac:dyDescent="0.45">
      <c r="A39" s="2" t="s">
        <v>263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J39" s="20"/>
      <c r="K39" s="20">
        <v>200000</v>
      </c>
      <c r="L39" s="20"/>
      <c r="M39" s="20">
        <v>7038800734</v>
      </c>
      <c r="N39" s="20"/>
      <c r="O39" s="20">
        <v>6839325016</v>
      </c>
      <c r="P39" s="20"/>
      <c r="Q39" s="20">
        <v>199475718</v>
      </c>
    </row>
    <row r="40" spans="1:17" ht="20.25" x14ac:dyDescent="0.45">
      <c r="A40" s="2" t="s">
        <v>266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J40" s="20"/>
      <c r="K40" s="20">
        <v>250000</v>
      </c>
      <c r="L40" s="20"/>
      <c r="M40" s="20">
        <v>16565843440</v>
      </c>
      <c r="N40" s="20"/>
      <c r="O40" s="20">
        <v>16761543157</v>
      </c>
      <c r="P40" s="20"/>
      <c r="Q40" s="20">
        <v>-195699717</v>
      </c>
    </row>
    <row r="41" spans="1:17" ht="20.25" x14ac:dyDescent="0.45">
      <c r="A41" s="2" t="s">
        <v>273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J41" s="20"/>
      <c r="K41" s="20">
        <v>148610</v>
      </c>
      <c r="L41" s="20"/>
      <c r="M41" s="20">
        <v>643430467</v>
      </c>
      <c r="N41" s="20"/>
      <c r="O41" s="20">
        <v>444904859</v>
      </c>
      <c r="P41" s="20"/>
      <c r="Q41" s="20">
        <v>198525608</v>
      </c>
    </row>
    <row r="42" spans="1:17" ht="20.25" x14ac:dyDescent="0.45">
      <c r="A42" s="2" t="s">
        <v>275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v>0</v>
      </c>
      <c r="J42" s="20"/>
      <c r="K42" s="20">
        <v>600000</v>
      </c>
      <c r="L42" s="20"/>
      <c r="M42" s="20">
        <v>5665525866</v>
      </c>
      <c r="N42" s="20"/>
      <c r="O42" s="20">
        <v>5811053757</v>
      </c>
      <c r="P42" s="20"/>
      <c r="Q42" s="20">
        <v>-145527891</v>
      </c>
    </row>
    <row r="43" spans="1:17" ht="20.25" x14ac:dyDescent="0.45">
      <c r="A43" s="2" t="s">
        <v>279</v>
      </c>
      <c r="C43" s="20">
        <v>0</v>
      </c>
      <c r="D43" s="20"/>
      <c r="E43" s="20">
        <v>0</v>
      </c>
      <c r="F43" s="20"/>
      <c r="G43" s="20">
        <v>0</v>
      </c>
      <c r="H43" s="20"/>
      <c r="I43" s="20">
        <v>0</v>
      </c>
      <c r="J43" s="20"/>
      <c r="K43" s="20">
        <v>400000</v>
      </c>
      <c r="L43" s="20"/>
      <c r="M43" s="20">
        <v>5484665314</v>
      </c>
      <c r="N43" s="20"/>
      <c r="O43" s="20">
        <v>5142851154</v>
      </c>
      <c r="P43" s="20"/>
      <c r="Q43" s="20">
        <v>341814160</v>
      </c>
    </row>
    <row r="44" spans="1:17" ht="20.25" x14ac:dyDescent="0.45">
      <c r="A44" s="2" t="s">
        <v>255</v>
      </c>
      <c r="C44" s="20">
        <v>0</v>
      </c>
      <c r="D44" s="20"/>
      <c r="E44" s="20">
        <v>0</v>
      </c>
      <c r="F44" s="20"/>
      <c r="G44" s="20">
        <v>0</v>
      </c>
      <c r="H44" s="20"/>
      <c r="I44" s="20">
        <v>0</v>
      </c>
      <c r="J44" s="20"/>
      <c r="K44" s="20">
        <v>94736</v>
      </c>
      <c r="L44" s="20"/>
      <c r="M44" s="20">
        <v>1202917270</v>
      </c>
      <c r="N44" s="20"/>
      <c r="O44" s="20">
        <v>1199854417</v>
      </c>
      <c r="P44" s="20"/>
      <c r="Q44" s="20">
        <v>3062853</v>
      </c>
    </row>
    <row r="45" spans="1:17" ht="20.25" x14ac:dyDescent="0.45">
      <c r="A45" s="2" t="s">
        <v>242</v>
      </c>
      <c r="C45" s="20">
        <v>0</v>
      </c>
      <c r="D45" s="20"/>
      <c r="E45" s="20">
        <v>0</v>
      </c>
      <c r="F45" s="20"/>
      <c r="G45" s="20">
        <v>0</v>
      </c>
      <c r="H45" s="20"/>
      <c r="I45" s="20">
        <v>0</v>
      </c>
      <c r="J45" s="20"/>
      <c r="K45" s="20">
        <v>500000</v>
      </c>
      <c r="L45" s="20"/>
      <c r="M45" s="20">
        <v>7261319831</v>
      </c>
      <c r="N45" s="20"/>
      <c r="O45" s="20">
        <v>7401318376</v>
      </c>
      <c r="P45" s="20"/>
      <c r="Q45" s="20">
        <v>-139998454</v>
      </c>
    </row>
    <row r="46" spans="1:17" ht="20.25" x14ac:dyDescent="0.45">
      <c r="A46" s="2" t="s">
        <v>268</v>
      </c>
      <c r="C46" s="20">
        <v>0</v>
      </c>
      <c r="D46" s="20"/>
      <c r="E46" s="20">
        <v>0</v>
      </c>
      <c r="F46" s="20"/>
      <c r="G46" s="20">
        <v>0</v>
      </c>
      <c r="H46" s="20"/>
      <c r="I46" s="20">
        <v>0</v>
      </c>
      <c r="J46" s="20"/>
      <c r="K46" s="20">
        <v>808340</v>
      </c>
      <c r="L46" s="20"/>
      <c r="M46" s="20">
        <v>65890777743</v>
      </c>
      <c r="N46" s="20"/>
      <c r="O46" s="20">
        <v>66133575093</v>
      </c>
      <c r="P46" s="20"/>
      <c r="Q46" s="20">
        <v>-242797350</v>
      </c>
    </row>
    <row r="47" spans="1:17" ht="20.25" x14ac:dyDescent="0.45">
      <c r="A47" s="2" t="s">
        <v>236</v>
      </c>
      <c r="C47" s="20">
        <v>0</v>
      </c>
      <c r="D47" s="20"/>
      <c r="E47" s="20">
        <v>0</v>
      </c>
      <c r="F47" s="20"/>
      <c r="G47" s="20">
        <v>0</v>
      </c>
      <c r="H47" s="20"/>
      <c r="I47" s="20">
        <v>0</v>
      </c>
      <c r="J47" s="20"/>
      <c r="K47" s="20">
        <v>3427469</v>
      </c>
      <c r="L47" s="20"/>
      <c r="M47" s="20">
        <v>18614905129</v>
      </c>
      <c r="N47" s="20"/>
      <c r="O47" s="20">
        <v>19239855131</v>
      </c>
      <c r="P47" s="20"/>
      <c r="Q47" s="20">
        <v>-678950002</v>
      </c>
    </row>
    <row r="48" spans="1:17" ht="20.25" x14ac:dyDescent="0.45">
      <c r="A48" s="2" t="s">
        <v>21</v>
      </c>
      <c r="C48" s="20">
        <v>0</v>
      </c>
      <c r="D48" s="20"/>
      <c r="E48" s="20">
        <v>0</v>
      </c>
      <c r="F48" s="20"/>
      <c r="G48" s="20">
        <v>0</v>
      </c>
      <c r="H48" s="20"/>
      <c r="I48" s="20">
        <v>0</v>
      </c>
      <c r="J48" s="20"/>
      <c r="K48" s="20">
        <v>506710</v>
      </c>
      <c r="L48" s="20"/>
      <c r="M48" s="20">
        <v>6558256735</v>
      </c>
      <c r="N48" s="20"/>
      <c r="O48" s="20">
        <v>6390052205</v>
      </c>
      <c r="P48" s="20"/>
      <c r="Q48" s="20">
        <v>168204530</v>
      </c>
    </row>
    <row r="49" spans="1:17" ht="20.25" x14ac:dyDescent="0.45">
      <c r="A49" s="2" t="s">
        <v>277</v>
      </c>
      <c r="C49" s="20">
        <v>0</v>
      </c>
      <c r="D49" s="20"/>
      <c r="E49" s="20">
        <v>0</v>
      </c>
      <c r="F49" s="20"/>
      <c r="G49" s="20">
        <v>0</v>
      </c>
      <c r="H49" s="20"/>
      <c r="I49" s="20">
        <v>0</v>
      </c>
      <c r="J49" s="20"/>
      <c r="K49" s="20">
        <v>1700000</v>
      </c>
      <c r="L49" s="20"/>
      <c r="M49" s="20">
        <v>11862992785</v>
      </c>
      <c r="N49" s="20"/>
      <c r="O49" s="20">
        <v>12227695481</v>
      </c>
      <c r="P49" s="20"/>
      <c r="Q49" s="20">
        <v>-364702696</v>
      </c>
    </row>
    <row r="50" spans="1:17" ht="20.25" x14ac:dyDescent="0.45">
      <c r="A50" s="2" t="s">
        <v>265</v>
      </c>
      <c r="C50" s="20">
        <v>0</v>
      </c>
      <c r="D50" s="20"/>
      <c r="E50" s="20">
        <v>0</v>
      </c>
      <c r="F50" s="20"/>
      <c r="G50" s="20">
        <v>0</v>
      </c>
      <c r="H50" s="20"/>
      <c r="I50" s="20">
        <v>0</v>
      </c>
      <c r="J50" s="20"/>
      <c r="K50" s="20">
        <v>2300000</v>
      </c>
      <c r="L50" s="20"/>
      <c r="M50" s="20">
        <v>15735309840</v>
      </c>
      <c r="N50" s="20"/>
      <c r="O50" s="20">
        <v>15435380109</v>
      </c>
      <c r="P50" s="20"/>
      <c r="Q50" s="20">
        <v>299929731</v>
      </c>
    </row>
    <row r="51" spans="1:17" ht="20.25" x14ac:dyDescent="0.45">
      <c r="A51" s="2" t="s">
        <v>284</v>
      </c>
      <c r="C51" s="20">
        <v>0</v>
      </c>
      <c r="D51" s="20"/>
      <c r="E51" s="20">
        <v>0</v>
      </c>
      <c r="F51" s="20"/>
      <c r="G51" s="20">
        <v>0</v>
      </c>
      <c r="H51" s="20"/>
      <c r="I51" s="20">
        <v>0</v>
      </c>
      <c r="J51" s="20"/>
      <c r="K51" s="20">
        <v>7845</v>
      </c>
      <c r="L51" s="20"/>
      <c r="M51" s="20">
        <v>79324537</v>
      </c>
      <c r="N51" s="20"/>
      <c r="O51" s="20">
        <v>43886344</v>
      </c>
      <c r="P51" s="20"/>
      <c r="Q51" s="20">
        <v>35438193</v>
      </c>
    </row>
    <row r="52" spans="1:17" ht="20.25" x14ac:dyDescent="0.45">
      <c r="A52" s="2" t="s">
        <v>285</v>
      </c>
      <c r="C52" s="20">
        <v>0</v>
      </c>
      <c r="D52" s="20"/>
      <c r="E52" s="20">
        <v>0</v>
      </c>
      <c r="F52" s="20"/>
      <c r="G52" s="20">
        <v>0</v>
      </c>
      <c r="H52" s="20"/>
      <c r="I52" s="20">
        <v>0</v>
      </c>
      <c r="J52" s="20"/>
      <c r="K52" s="20">
        <v>17562</v>
      </c>
      <c r="L52" s="20"/>
      <c r="M52" s="20">
        <v>14120831430</v>
      </c>
      <c r="N52" s="20"/>
      <c r="O52" s="20">
        <v>14070166449</v>
      </c>
      <c r="P52" s="20"/>
      <c r="Q52" s="20">
        <v>50664981</v>
      </c>
    </row>
    <row r="53" spans="1:17" ht="20.25" x14ac:dyDescent="0.45">
      <c r="A53" s="2" t="s">
        <v>286</v>
      </c>
      <c r="C53" s="20">
        <v>0</v>
      </c>
      <c r="D53" s="20"/>
      <c r="E53" s="20">
        <v>0</v>
      </c>
      <c r="F53" s="20"/>
      <c r="G53" s="20">
        <v>0</v>
      </c>
      <c r="H53" s="20"/>
      <c r="I53" s="20">
        <v>0</v>
      </c>
      <c r="J53" s="20"/>
      <c r="K53" s="20">
        <v>15000</v>
      </c>
      <c r="L53" s="20"/>
      <c r="M53" s="20">
        <v>14922770907</v>
      </c>
      <c r="N53" s="20"/>
      <c r="O53" s="20">
        <v>14552617182</v>
      </c>
      <c r="P53" s="20"/>
      <c r="Q53" s="20">
        <v>370153725</v>
      </c>
    </row>
    <row r="54" spans="1:17" ht="20.25" x14ac:dyDescent="0.45">
      <c r="A54" s="2" t="s">
        <v>224</v>
      </c>
      <c r="C54" s="20">
        <v>0</v>
      </c>
      <c r="D54" s="20"/>
      <c r="E54" s="20">
        <v>0</v>
      </c>
      <c r="F54" s="20"/>
      <c r="G54" s="20">
        <v>0</v>
      </c>
      <c r="H54" s="20"/>
      <c r="I54" s="20">
        <v>0</v>
      </c>
      <c r="J54" s="20"/>
      <c r="K54" s="20">
        <v>101200</v>
      </c>
      <c r="L54" s="20"/>
      <c r="M54" s="20">
        <v>101200000000</v>
      </c>
      <c r="N54" s="20"/>
      <c r="O54" s="20">
        <v>97876558657</v>
      </c>
      <c r="P54" s="20"/>
      <c r="Q54" s="20">
        <v>3323441343</v>
      </c>
    </row>
    <row r="55" spans="1:17" ht="20.25" x14ac:dyDescent="0.45">
      <c r="A55" s="2" t="s">
        <v>287</v>
      </c>
      <c r="C55" s="20">
        <v>0</v>
      </c>
      <c r="D55" s="20"/>
      <c r="E55" s="20">
        <v>0</v>
      </c>
      <c r="F55" s="20"/>
      <c r="G55" s="20">
        <v>0</v>
      </c>
      <c r="H55" s="20"/>
      <c r="I55" s="20">
        <v>0</v>
      </c>
      <c r="J55" s="20"/>
      <c r="K55" s="20">
        <v>38546</v>
      </c>
      <c r="L55" s="20"/>
      <c r="M55" s="20">
        <v>29019877199</v>
      </c>
      <c r="N55" s="20"/>
      <c r="O55" s="20">
        <v>29342371659</v>
      </c>
      <c r="P55" s="20"/>
      <c r="Q55" s="20">
        <v>-322494460</v>
      </c>
    </row>
    <row r="56" spans="1:17" ht="20.25" x14ac:dyDescent="0.45">
      <c r="A56" s="2" t="s">
        <v>225</v>
      </c>
      <c r="C56" s="20">
        <v>0</v>
      </c>
      <c r="D56" s="20"/>
      <c r="E56" s="20">
        <v>0</v>
      </c>
      <c r="F56" s="20"/>
      <c r="G56" s="20">
        <v>0</v>
      </c>
      <c r="H56" s="20"/>
      <c r="I56" s="20">
        <v>0</v>
      </c>
      <c r="J56" s="20"/>
      <c r="K56" s="20">
        <v>645600</v>
      </c>
      <c r="L56" s="20"/>
      <c r="M56" s="20">
        <v>645600000000</v>
      </c>
      <c r="N56" s="20"/>
      <c r="O56" s="20">
        <v>645482985000</v>
      </c>
      <c r="P56" s="20"/>
      <c r="Q56" s="20">
        <v>117015000</v>
      </c>
    </row>
    <row r="57" spans="1:17" ht="20.25" x14ac:dyDescent="0.45">
      <c r="A57" s="2" t="s">
        <v>227</v>
      </c>
      <c r="C57" s="20">
        <v>0</v>
      </c>
      <c r="D57" s="20"/>
      <c r="E57" s="20">
        <v>0</v>
      </c>
      <c r="F57" s="20"/>
      <c r="G57" s="20">
        <v>0</v>
      </c>
      <c r="H57" s="20"/>
      <c r="I57" s="20">
        <v>0</v>
      </c>
      <c r="J57" s="20"/>
      <c r="K57" s="20">
        <v>2000000</v>
      </c>
      <c r="L57" s="20"/>
      <c r="M57" s="20">
        <v>2000000000000</v>
      </c>
      <c r="N57" s="20"/>
      <c r="O57" s="20">
        <v>1996312180912</v>
      </c>
      <c r="P57" s="20"/>
      <c r="Q57" s="20">
        <v>3687819088</v>
      </c>
    </row>
    <row r="58" spans="1:17" ht="20.25" x14ac:dyDescent="0.45">
      <c r="A58" s="2" t="s">
        <v>64</v>
      </c>
      <c r="C58" s="20">
        <v>0</v>
      </c>
      <c r="D58" s="20"/>
      <c r="E58" s="20">
        <v>0</v>
      </c>
      <c r="F58" s="20"/>
      <c r="G58" s="20">
        <v>0</v>
      </c>
      <c r="H58" s="20"/>
      <c r="I58" s="20">
        <v>0</v>
      </c>
      <c r="J58" s="20"/>
      <c r="K58" s="20">
        <v>6500</v>
      </c>
      <c r="L58" s="20"/>
      <c r="M58" s="20">
        <v>5004092845</v>
      </c>
      <c r="N58" s="20"/>
      <c r="O58" s="20">
        <v>4553155855</v>
      </c>
      <c r="P58" s="20"/>
      <c r="Q58" s="20">
        <v>450936990</v>
      </c>
    </row>
    <row r="59" spans="1:17" ht="20.25" x14ac:dyDescent="0.45">
      <c r="A59" s="2" t="s">
        <v>75</v>
      </c>
      <c r="C59" s="20">
        <v>0</v>
      </c>
      <c r="D59" s="20"/>
      <c r="E59" s="20">
        <v>0</v>
      </c>
      <c r="F59" s="20"/>
      <c r="G59" s="20">
        <v>0</v>
      </c>
      <c r="H59" s="20"/>
      <c r="I59" s="20">
        <v>0</v>
      </c>
      <c r="J59" s="20"/>
      <c r="K59" s="20">
        <v>100</v>
      </c>
      <c r="L59" s="20"/>
      <c r="M59" s="20">
        <v>102491422</v>
      </c>
      <c r="N59" s="20"/>
      <c r="O59" s="20">
        <v>100518214</v>
      </c>
      <c r="P59" s="20"/>
      <c r="Q59" s="20">
        <v>1973208</v>
      </c>
    </row>
    <row r="60" spans="1:17" ht="20.25" x14ac:dyDescent="0.45">
      <c r="A60" s="2" t="s">
        <v>68</v>
      </c>
      <c r="C60" s="20">
        <v>0</v>
      </c>
      <c r="D60" s="20"/>
      <c r="E60" s="20">
        <v>0</v>
      </c>
      <c r="F60" s="20"/>
      <c r="G60" s="20">
        <v>0</v>
      </c>
      <c r="H60" s="20"/>
      <c r="I60" s="20">
        <v>0</v>
      </c>
      <c r="J60" s="20"/>
      <c r="K60" s="20">
        <v>65100</v>
      </c>
      <c r="L60" s="20"/>
      <c r="M60" s="20">
        <v>40735625332</v>
      </c>
      <c r="N60" s="20"/>
      <c r="O60" s="20">
        <v>39265827519</v>
      </c>
      <c r="P60" s="20"/>
      <c r="Q60" s="20">
        <v>1469797813</v>
      </c>
    </row>
    <row r="61" spans="1:17" ht="20.25" x14ac:dyDescent="0.45">
      <c r="A61" s="2" t="s">
        <v>85</v>
      </c>
      <c r="C61" s="20">
        <v>0</v>
      </c>
      <c r="D61" s="20"/>
      <c r="E61" s="20">
        <v>0</v>
      </c>
      <c r="F61" s="20"/>
      <c r="G61" s="20">
        <v>0</v>
      </c>
      <c r="H61" s="20"/>
      <c r="I61" s="20">
        <v>0</v>
      </c>
      <c r="J61" s="20"/>
      <c r="K61" s="20">
        <v>100</v>
      </c>
      <c r="L61" s="20"/>
      <c r="M61" s="20">
        <v>94482873</v>
      </c>
      <c r="N61" s="20"/>
      <c r="O61" s="20">
        <v>91076499</v>
      </c>
      <c r="P61" s="20"/>
      <c r="Q61" s="20">
        <v>3406374</v>
      </c>
    </row>
    <row r="62" spans="1:17" ht="20.25" x14ac:dyDescent="0.45">
      <c r="A62" s="2" t="s">
        <v>60</v>
      </c>
      <c r="C62" s="20">
        <v>0</v>
      </c>
      <c r="D62" s="20"/>
      <c r="E62" s="20">
        <v>0</v>
      </c>
      <c r="F62" s="20"/>
      <c r="G62" s="20">
        <v>0</v>
      </c>
      <c r="H62" s="20"/>
      <c r="I62" s="20">
        <v>0</v>
      </c>
      <c r="J62" s="20"/>
      <c r="K62" s="20">
        <v>109983</v>
      </c>
      <c r="L62" s="20"/>
      <c r="M62" s="20">
        <v>63189891850</v>
      </c>
      <c r="N62" s="20"/>
      <c r="O62" s="20">
        <v>63175320653</v>
      </c>
      <c r="P62" s="20"/>
      <c r="Q62" s="20">
        <v>14571197</v>
      </c>
    </row>
    <row r="63" spans="1:17" ht="20.25" x14ac:dyDescent="0.45">
      <c r="A63" s="2" t="s">
        <v>288</v>
      </c>
      <c r="C63" s="20">
        <v>0</v>
      </c>
      <c r="D63" s="20"/>
      <c r="E63" s="20">
        <v>0</v>
      </c>
      <c r="F63" s="20"/>
      <c r="G63" s="20">
        <v>0</v>
      </c>
      <c r="H63" s="20"/>
      <c r="I63" s="20">
        <v>0</v>
      </c>
      <c r="J63" s="20"/>
      <c r="K63" s="20">
        <v>21160</v>
      </c>
      <c r="L63" s="20"/>
      <c r="M63" s="20">
        <v>16581682159</v>
      </c>
      <c r="N63" s="20"/>
      <c r="O63" s="20">
        <v>16544480489</v>
      </c>
      <c r="P63" s="20"/>
      <c r="Q63" s="20">
        <v>37201670</v>
      </c>
    </row>
    <row r="64" spans="1:17" ht="20.25" x14ac:dyDescent="0.45">
      <c r="A64" s="2" t="s">
        <v>56</v>
      </c>
      <c r="C64" s="20">
        <v>0</v>
      </c>
      <c r="D64" s="20"/>
      <c r="E64" s="20">
        <v>0</v>
      </c>
      <c r="F64" s="20"/>
      <c r="G64" s="20">
        <v>0</v>
      </c>
      <c r="H64" s="20"/>
      <c r="I64" s="20">
        <v>0</v>
      </c>
      <c r="J64" s="20"/>
      <c r="K64" s="20">
        <v>217064</v>
      </c>
      <c r="L64" s="20"/>
      <c r="M64" s="20">
        <v>132734896060</v>
      </c>
      <c r="N64" s="20"/>
      <c r="O64" s="20">
        <v>127839546745</v>
      </c>
      <c r="P64" s="20"/>
      <c r="Q64" s="20">
        <v>4895349315</v>
      </c>
    </row>
    <row r="65" spans="3:17" s="4" customFormat="1" ht="21" thickBot="1" x14ac:dyDescent="0.45">
      <c r="C65" s="9">
        <f>SUM(C8:C64)</f>
        <v>0</v>
      </c>
      <c r="E65" s="9">
        <f>SUM(E8:E64)</f>
        <v>0</v>
      </c>
      <c r="G65" s="9">
        <f>SUM(G8:G64)</f>
        <v>0</v>
      </c>
      <c r="I65" s="9">
        <f>SUM(I8:I64)</f>
        <v>0</v>
      </c>
      <c r="K65" s="21">
        <f>SUM(K8:K64)</f>
        <v>57657361</v>
      </c>
      <c r="L65" s="20"/>
      <c r="M65" s="21">
        <f>SUM(M8:M64)</f>
        <v>3643833506732</v>
      </c>
      <c r="N65" s="20"/>
      <c r="O65" s="21">
        <f>SUM(O8:O64)</f>
        <v>3636035419519</v>
      </c>
      <c r="P65" s="20"/>
      <c r="Q65" s="21">
        <f>SUM(Q8:Q64)</f>
        <v>7744067270</v>
      </c>
    </row>
    <row r="66" spans="3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9"/>
  <sheetViews>
    <sheetView rightToLeft="1" view="pageBreakPreview" topLeftCell="A17" zoomScale="60" zoomScaleNormal="100" workbookViewId="0">
      <selection activeCell="U59" sqref="U59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42578125" style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8.85546875" style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7.75" x14ac:dyDescent="0.4">
      <c r="A3" s="28" t="s">
        <v>215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21" ht="27.75" x14ac:dyDescent="0.4">
      <c r="A6" s="28" t="s">
        <v>3</v>
      </c>
      <c r="C6" s="28" t="s">
        <v>217</v>
      </c>
      <c r="D6" s="28" t="s">
        <v>217</v>
      </c>
      <c r="E6" s="28" t="s">
        <v>217</v>
      </c>
      <c r="F6" s="28" t="s">
        <v>217</v>
      </c>
      <c r="G6" s="28" t="s">
        <v>217</v>
      </c>
      <c r="H6" s="28" t="s">
        <v>217</v>
      </c>
      <c r="I6" s="28" t="s">
        <v>217</v>
      </c>
      <c r="J6" s="28" t="s">
        <v>217</v>
      </c>
      <c r="K6" s="28" t="s">
        <v>217</v>
      </c>
      <c r="M6" s="28" t="s">
        <v>218</v>
      </c>
      <c r="N6" s="28" t="s">
        <v>218</v>
      </c>
      <c r="O6" s="28" t="s">
        <v>218</v>
      </c>
      <c r="P6" s="28" t="s">
        <v>218</v>
      </c>
      <c r="Q6" s="28" t="s">
        <v>218</v>
      </c>
      <c r="R6" s="28" t="s">
        <v>218</v>
      </c>
      <c r="S6" s="28" t="s">
        <v>218</v>
      </c>
      <c r="T6" s="28" t="s">
        <v>218</v>
      </c>
      <c r="U6" s="28" t="s">
        <v>218</v>
      </c>
    </row>
    <row r="7" spans="1:21" ht="27.75" x14ac:dyDescent="0.4">
      <c r="A7" s="28" t="s">
        <v>3</v>
      </c>
      <c r="C7" s="28" t="s">
        <v>289</v>
      </c>
      <c r="E7" s="28" t="s">
        <v>290</v>
      </c>
      <c r="G7" s="28" t="s">
        <v>291</v>
      </c>
      <c r="I7" s="28" t="s">
        <v>147</v>
      </c>
      <c r="K7" s="28" t="s">
        <v>292</v>
      </c>
      <c r="M7" s="28" t="s">
        <v>289</v>
      </c>
      <c r="O7" s="28" t="s">
        <v>290</v>
      </c>
      <c r="Q7" s="28" t="s">
        <v>291</v>
      </c>
      <c r="S7" s="28" t="s">
        <v>147</v>
      </c>
      <c r="U7" s="28" t="s">
        <v>292</v>
      </c>
    </row>
    <row r="8" spans="1:21" ht="20.25" x14ac:dyDescent="0.45">
      <c r="A8" s="2" t="s">
        <v>240</v>
      </c>
      <c r="C8" s="20">
        <v>0</v>
      </c>
      <c r="D8" s="20"/>
      <c r="E8" s="20">
        <v>0</v>
      </c>
      <c r="F8" s="20"/>
      <c r="G8" s="20">
        <v>0</v>
      </c>
      <c r="H8" s="20"/>
      <c r="I8" s="20">
        <f>G8+E8+C8</f>
        <v>0</v>
      </c>
      <c r="J8" s="20"/>
      <c r="K8" s="20">
        <f>I8/20175600777*100</f>
        <v>0</v>
      </c>
      <c r="L8" s="20"/>
      <c r="M8" s="20">
        <v>220544400</v>
      </c>
      <c r="N8" s="20"/>
      <c r="O8" s="20">
        <v>0</v>
      </c>
      <c r="P8" s="20"/>
      <c r="Q8" s="20">
        <v>2157706680</v>
      </c>
      <c r="R8" s="20"/>
      <c r="S8" s="20">
        <v>2203932695</v>
      </c>
      <c r="T8" s="4"/>
      <c r="U8" s="20">
        <f>S8/13060507393*100</f>
        <v>16.874786167811788</v>
      </c>
    </row>
    <row r="9" spans="1:21" ht="20.25" x14ac:dyDescent="0.45">
      <c r="A9" s="2" t="s">
        <v>244</v>
      </c>
      <c r="C9" s="20">
        <v>0</v>
      </c>
      <c r="D9" s="20"/>
      <c r="E9" s="20">
        <v>0</v>
      </c>
      <c r="F9" s="20"/>
      <c r="G9" s="20">
        <v>0</v>
      </c>
      <c r="H9" s="20"/>
      <c r="I9" s="20">
        <f t="shared" ref="I9:I57" si="0">G9+E9+C9</f>
        <v>0</v>
      </c>
      <c r="J9" s="20"/>
      <c r="K9" s="20">
        <f t="shared" ref="K9:K57" si="1">I9/20175600777*100</f>
        <v>0</v>
      </c>
      <c r="L9" s="20"/>
      <c r="M9" s="20">
        <v>41298000</v>
      </c>
      <c r="N9" s="20"/>
      <c r="O9" s="20">
        <v>0</v>
      </c>
      <c r="P9" s="20"/>
      <c r="Q9" s="20">
        <v>419280729</v>
      </c>
      <c r="R9" s="20"/>
      <c r="S9" s="20">
        <v>419508069</v>
      </c>
      <c r="T9" s="4"/>
      <c r="U9" s="20">
        <f t="shared" ref="U9:U57" si="2">S9/13060507393*100</f>
        <v>3.2120350027506772</v>
      </c>
    </row>
    <row r="10" spans="1:21" ht="20.25" x14ac:dyDescent="0.45">
      <c r="A10" s="2" t="s">
        <v>274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f t="shared" si="0"/>
        <v>0</v>
      </c>
      <c r="J10" s="20"/>
      <c r="K10" s="20">
        <f t="shared" si="1"/>
        <v>0</v>
      </c>
      <c r="L10" s="20"/>
      <c r="M10" s="20">
        <v>0</v>
      </c>
      <c r="N10" s="20"/>
      <c r="O10" s="20">
        <v>0</v>
      </c>
      <c r="P10" s="20"/>
      <c r="Q10" s="20">
        <v>19092805</v>
      </c>
      <c r="R10" s="20"/>
      <c r="S10" s="20">
        <v>19100737</v>
      </c>
      <c r="T10" s="4"/>
      <c r="U10" s="20">
        <f t="shared" si="2"/>
        <v>0.14624804707233169</v>
      </c>
    </row>
    <row r="11" spans="1:21" ht="20.25" x14ac:dyDescent="0.45">
      <c r="A11" s="2" t="s">
        <v>239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f t="shared" si="0"/>
        <v>0</v>
      </c>
      <c r="J11" s="20"/>
      <c r="K11" s="20">
        <f t="shared" si="1"/>
        <v>0</v>
      </c>
      <c r="L11" s="20"/>
      <c r="M11" s="20">
        <v>263819302</v>
      </c>
      <c r="N11" s="20"/>
      <c r="O11" s="20">
        <v>0</v>
      </c>
      <c r="P11" s="20"/>
      <c r="Q11" s="20">
        <v>800102813</v>
      </c>
      <c r="R11" s="20"/>
      <c r="S11" s="20">
        <v>779259957</v>
      </c>
      <c r="T11" s="4"/>
      <c r="U11" s="20">
        <f t="shared" si="2"/>
        <v>5.9665366248914466</v>
      </c>
    </row>
    <row r="12" spans="1:21" ht="20.25" x14ac:dyDescent="0.45">
      <c r="A12" s="2" t="s">
        <v>321</v>
      </c>
      <c r="C12" s="20">
        <v>0</v>
      </c>
      <c r="D12" s="20"/>
      <c r="E12" s="20">
        <v>854909563</v>
      </c>
      <c r="F12" s="20"/>
      <c r="G12" s="20">
        <v>0</v>
      </c>
      <c r="H12" s="20"/>
      <c r="I12" s="20">
        <f t="shared" si="0"/>
        <v>854909563</v>
      </c>
      <c r="J12" s="20"/>
      <c r="K12" s="20">
        <f>I12/I58*100</f>
        <v>4.2373437720605036</v>
      </c>
      <c r="L12" s="20"/>
      <c r="M12" s="20">
        <v>1200000000</v>
      </c>
      <c r="N12" s="20"/>
      <c r="O12" s="20">
        <v>854909563</v>
      </c>
      <c r="P12" s="20"/>
      <c r="Q12" s="20">
        <v>-1511002542</v>
      </c>
      <c r="R12" s="20"/>
      <c r="S12" s="20">
        <v>-1244522547</v>
      </c>
      <c r="T12" s="4"/>
      <c r="U12" s="20">
        <f t="shared" si="2"/>
        <v>-9.5288989129704316</v>
      </c>
    </row>
    <row r="13" spans="1:21" ht="20.25" x14ac:dyDescent="0.45">
      <c r="A13" s="2" t="s">
        <v>264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f t="shared" si="0"/>
        <v>0</v>
      </c>
      <c r="J13" s="20"/>
      <c r="K13" s="20">
        <f t="shared" si="1"/>
        <v>0</v>
      </c>
      <c r="L13" s="20"/>
      <c r="M13" s="20">
        <v>0</v>
      </c>
      <c r="N13" s="20"/>
      <c r="O13" s="20">
        <v>0</v>
      </c>
      <c r="P13" s="20"/>
      <c r="Q13" s="20">
        <v>-97704828</v>
      </c>
      <c r="R13" s="20"/>
      <c r="S13" s="20">
        <v>-9678634</v>
      </c>
      <c r="T13" s="4"/>
      <c r="U13" s="20">
        <f t="shared" si="2"/>
        <v>-7.4106110189772784E-2</v>
      </c>
    </row>
    <row r="14" spans="1:21" ht="20.25" x14ac:dyDescent="0.45">
      <c r="A14" s="2" t="s">
        <v>250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f t="shared" si="0"/>
        <v>0</v>
      </c>
      <c r="J14" s="20"/>
      <c r="K14" s="20">
        <f t="shared" si="1"/>
        <v>0</v>
      </c>
      <c r="L14" s="20"/>
      <c r="M14" s="20">
        <v>4086720</v>
      </c>
      <c r="N14" s="20"/>
      <c r="O14" s="20">
        <v>0</v>
      </c>
      <c r="P14" s="20"/>
      <c r="Q14" s="20">
        <v>63614108</v>
      </c>
      <c r="R14" s="20"/>
      <c r="S14" s="20">
        <v>67700828</v>
      </c>
      <c r="T14" s="4"/>
      <c r="U14" s="20">
        <f t="shared" si="2"/>
        <v>0.51836292391125172</v>
      </c>
    </row>
    <row r="15" spans="1:21" ht="20.25" x14ac:dyDescent="0.45">
      <c r="A15" s="2" t="s">
        <v>260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f t="shared" si="0"/>
        <v>0</v>
      </c>
      <c r="J15" s="20"/>
      <c r="K15" s="20">
        <f t="shared" si="1"/>
        <v>0</v>
      </c>
      <c r="L15" s="20"/>
      <c r="M15" s="20">
        <v>0</v>
      </c>
      <c r="N15" s="20"/>
      <c r="O15" s="20">
        <v>0</v>
      </c>
      <c r="P15" s="20"/>
      <c r="Q15" s="20">
        <v>-379134812</v>
      </c>
      <c r="R15" s="20"/>
      <c r="S15" s="20">
        <v>-380262826</v>
      </c>
      <c r="T15" s="4"/>
      <c r="U15" s="20">
        <f t="shared" si="2"/>
        <v>-2.9115471134284436</v>
      </c>
    </row>
    <row r="16" spans="1:21" ht="20.25" x14ac:dyDescent="0.45">
      <c r="A16" s="2" t="s">
        <v>267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f t="shared" si="0"/>
        <v>0</v>
      </c>
      <c r="J16" s="20"/>
      <c r="K16" s="20">
        <f t="shared" si="1"/>
        <v>0</v>
      </c>
      <c r="L16" s="20"/>
      <c r="M16" s="20">
        <v>0</v>
      </c>
      <c r="N16" s="20"/>
      <c r="O16" s="20">
        <v>0</v>
      </c>
      <c r="P16" s="20"/>
      <c r="Q16" s="20">
        <v>-960076110</v>
      </c>
      <c r="R16" s="20"/>
      <c r="S16" s="20">
        <v>61033284</v>
      </c>
      <c r="T16" s="4"/>
      <c r="U16" s="20">
        <f t="shared" si="2"/>
        <v>0.46731173731207271</v>
      </c>
    </row>
    <row r="17" spans="1:21" ht="20.25" x14ac:dyDescent="0.45">
      <c r="A17" s="2" t="s">
        <v>234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f t="shared" si="0"/>
        <v>0</v>
      </c>
      <c r="J17" s="20"/>
      <c r="K17" s="20">
        <f t="shared" si="1"/>
        <v>0</v>
      </c>
      <c r="L17" s="20"/>
      <c r="M17" s="20">
        <v>482654611</v>
      </c>
      <c r="N17" s="20"/>
      <c r="O17" s="20">
        <v>0</v>
      </c>
      <c r="P17" s="20"/>
      <c r="Q17" s="20">
        <v>8675579920</v>
      </c>
      <c r="R17" s="20"/>
      <c r="S17" s="20">
        <v>7546847545</v>
      </c>
      <c r="T17" s="4"/>
      <c r="U17" s="20">
        <f t="shared" si="2"/>
        <v>57.783724000224225</v>
      </c>
    </row>
    <row r="18" spans="1:21" ht="20.25" x14ac:dyDescent="0.45">
      <c r="A18" s="2" t="s">
        <v>269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f t="shared" si="0"/>
        <v>0</v>
      </c>
      <c r="J18" s="20"/>
      <c r="K18" s="20">
        <f t="shared" si="1"/>
        <v>0</v>
      </c>
      <c r="L18" s="20"/>
      <c r="M18" s="20">
        <v>0</v>
      </c>
      <c r="N18" s="20"/>
      <c r="O18" s="20">
        <v>0</v>
      </c>
      <c r="P18" s="20"/>
      <c r="Q18" s="20">
        <v>4921141</v>
      </c>
      <c r="R18" s="20"/>
      <c r="S18" s="20">
        <v>4950916</v>
      </c>
      <c r="T18" s="4"/>
      <c r="U18" s="20">
        <f t="shared" si="2"/>
        <v>3.7907531851737453E-2</v>
      </c>
    </row>
    <row r="19" spans="1:21" ht="20.25" x14ac:dyDescent="0.45">
      <c r="A19" s="2" t="s">
        <v>246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f t="shared" si="0"/>
        <v>0</v>
      </c>
      <c r="J19" s="20"/>
      <c r="K19" s="20">
        <f t="shared" si="1"/>
        <v>0</v>
      </c>
      <c r="L19" s="20"/>
      <c r="M19" s="20">
        <v>2588000</v>
      </c>
      <c r="N19" s="20"/>
      <c r="O19" s="20">
        <v>0</v>
      </c>
      <c r="P19" s="20"/>
      <c r="Q19" s="20">
        <v>-3545240</v>
      </c>
      <c r="R19" s="20"/>
      <c r="S19" s="20">
        <v>-8736126</v>
      </c>
      <c r="T19" s="4"/>
      <c r="U19" s="20">
        <f t="shared" si="2"/>
        <v>-6.6889637110747122E-2</v>
      </c>
    </row>
    <row r="20" spans="1:21" ht="20.25" x14ac:dyDescent="0.45">
      <c r="A20" s="2" t="s">
        <v>276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f t="shared" si="0"/>
        <v>0</v>
      </c>
      <c r="J20" s="20"/>
      <c r="K20" s="20">
        <f t="shared" si="1"/>
        <v>0</v>
      </c>
      <c r="L20" s="20"/>
      <c r="M20" s="20">
        <v>0</v>
      </c>
      <c r="N20" s="20"/>
      <c r="O20" s="20">
        <v>0</v>
      </c>
      <c r="P20" s="20"/>
      <c r="Q20" s="20">
        <v>1512322213</v>
      </c>
      <c r="R20" s="20"/>
      <c r="S20" s="20">
        <v>1376473325</v>
      </c>
      <c r="T20" s="4"/>
      <c r="U20" s="20">
        <f t="shared" si="2"/>
        <v>10.539202525452756</v>
      </c>
    </row>
    <row r="21" spans="1:21" ht="20.25" x14ac:dyDescent="0.45">
      <c r="A21" s="2" t="s">
        <v>258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f t="shared" si="0"/>
        <v>0</v>
      </c>
      <c r="J21" s="20"/>
      <c r="K21" s="20">
        <f t="shared" si="1"/>
        <v>0</v>
      </c>
      <c r="L21" s="20"/>
      <c r="M21" s="20">
        <v>0</v>
      </c>
      <c r="N21" s="20"/>
      <c r="O21" s="20">
        <v>0</v>
      </c>
      <c r="P21" s="20"/>
      <c r="Q21" s="20">
        <v>-63024123</v>
      </c>
      <c r="R21" s="20"/>
      <c r="S21" s="20">
        <v>-972399111</v>
      </c>
      <c r="T21" s="4"/>
      <c r="U21" s="20">
        <f t="shared" si="2"/>
        <v>-7.4453394630071861</v>
      </c>
    </row>
    <row r="22" spans="1:21" ht="20.25" x14ac:dyDescent="0.45">
      <c r="A22" s="2" t="s">
        <v>282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f t="shared" si="0"/>
        <v>0</v>
      </c>
      <c r="J22" s="20"/>
      <c r="K22" s="20">
        <f t="shared" si="1"/>
        <v>0</v>
      </c>
      <c r="L22" s="20"/>
      <c r="M22" s="20">
        <v>0</v>
      </c>
      <c r="N22" s="20"/>
      <c r="O22" s="20">
        <v>0</v>
      </c>
      <c r="P22" s="20"/>
      <c r="Q22" s="20">
        <v>35079169</v>
      </c>
      <c r="R22" s="20"/>
      <c r="S22" s="20">
        <v>35083584</v>
      </c>
      <c r="T22" s="4"/>
      <c r="U22" s="20">
        <f t="shared" si="2"/>
        <v>0.26862343815833406</v>
      </c>
    </row>
    <row r="23" spans="1:21" ht="20.25" x14ac:dyDescent="0.45">
      <c r="A23" s="2" t="s">
        <v>262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f t="shared" si="0"/>
        <v>0</v>
      </c>
      <c r="J23" s="20"/>
      <c r="K23" s="20">
        <f t="shared" si="1"/>
        <v>0</v>
      </c>
      <c r="L23" s="20"/>
      <c r="M23" s="20">
        <v>0</v>
      </c>
      <c r="N23" s="20"/>
      <c r="O23" s="20">
        <v>0</v>
      </c>
      <c r="P23" s="20"/>
      <c r="Q23" s="20">
        <v>87523635</v>
      </c>
      <c r="R23" s="20"/>
      <c r="S23" s="20">
        <v>38297373</v>
      </c>
      <c r="T23" s="4"/>
      <c r="U23" s="20">
        <f t="shared" si="2"/>
        <v>0.29323036117667317</v>
      </c>
    </row>
    <row r="24" spans="1:21" ht="20.25" x14ac:dyDescent="0.45">
      <c r="A24" s="2" t="s">
        <v>272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f t="shared" si="0"/>
        <v>0</v>
      </c>
      <c r="J24" s="20"/>
      <c r="K24" s="20">
        <f t="shared" si="1"/>
        <v>0</v>
      </c>
      <c r="L24" s="20"/>
      <c r="M24" s="20">
        <v>0</v>
      </c>
      <c r="N24" s="20"/>
      <c r="O24" s="20">
        <v>0</v>
      </c>
      <c r="P24" s="20"/>
      <c r="Q24" s="20">
        <v>44510397</v>
      </c>
      <c r="R24" s="20"/>
      <c r="S24" s="20">
        <v>102420023</v>
      </c>
      <c r="T24" s="4"/>
      <c r="U24" s="20">
        <f t="shared" si="2"/>
        <v>0.78419635560938272</v>
      </c>
    </row>
    <row r="25" spans="1:21" ht="20.25" x14ac:dyDescent="0.45">
      <c r="A25" s="2" t="s">
        <v>18</v>
      </c>
      <c r="C25" s="20">
        <v>0</v>
      </c>
      <c r="D25" s="20"/>
      <c r="E25" s="20">
        <v>578001792</v>
      </c>
      <c r="F25" s="20"/>
      <c r="G25" s="20">
        <v>0</v>
      </c>
      <c r="H25" s="20"/>
      <c r="I25" s="20">
        <f t="shared" si="0"/>
        <v>578001792</v>
      </c>
      <c r="J25" s="20"/>
      <c r="K25" s="20">
        <f t="shared" si="1"/>
        <v>2.8648554181291925</v>
      </c>
      <c r="L25" s="20"/>
      <c r="M25" s="20">
        <v>0</v>
      </c>
      <c r="N25" s="20"/>
      <c r="O25" s="20">
        <v>578001792</v>
      </c>
      <c r="P25" s="20"/>
      <c r="Q25" s="20">
        <v>-132606449</v>
      </c>
      <c r="R25" s="20"/>
      <c r="S25" s="20">
        <v>445395343</v>
      </c>
      <c r="T25" s="4"/>
      <c r="U25" s="20">
        <f t="shared" si="2"/>
        <v>3.4102453265997701</v>
      </c>
    </row>
    <row r="26" spans="1:21" ht="20.25" x14ac:dyDescent="0.45">
      <c r="A26" s="2" t="s">
        <v>259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f t="shared" si="0"/>
        <v>0</v>
      </c>
      <c r="J26" s="20"/>
      <c r="K26" s="20">
        <f t="shared" si="1"/>
        <v>0</v>
      </c>
      <c r="L26" s="20"/>
      <c r="M26" s="20">
        <v>0</v>
      </c>
      <c r="N26" s="20"/>
      <c r="O26" s="20">
        <v>0</v>
      </c>
      <c r="P26" s="20"/>
      <c r="Q26" s="20">
        <v>-536143116</v>
      </c>
      <c r="R26" s="20"/>
      <c r="S26" s="20">
        <v>-990424094</v>
      </c>
      <c r="T26" s="4"/>
      <c r="U26" s="20">
        <f t="shared" si="2"/>
        <v>-7.5833508163000971</v>
      </c>
    </row>
    <row r="27" spans="1:21" ht="20.25" x14ac:dyDescent="0.45">
      <c r="A27" s="2" t="s">
        <v>257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f t="shared" si="0"/>
        <v>0</v>
      </c>
      <c r="J27" s="20"/>
      <c r="K27" s="20">
        <f t="shared" si="1"/>
        <v>0</v>
      </c>
      <c r="L27" s="20"/>
      <c r="M27" s="20">
        <v>0</v>
      </c>
      <c r="N27" s="20"/>
      <c r="O27" s="20">
        <v>0</v>
      </c>
      <c r="P27" s="20"/>
      <c r="Q27" s="20">
        <v>12984589</v>
      </c>
      <c r="R27" s="20"/>
      <c r="S27" s="20">
        <v>-340859819</v>
      </c>
      <c r="T27" s="4"/>
      <c r="U27" s="20">
        <f t="shared" si="2"/>
        <v>-2.6098512771616331</v>
      </c>
    </row>
    <row r="28" spans="1:21" ht="20.25" x14ac:dyDescent="0.45">
      <c r="A28" s="2" t="s">
        <v>283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f t="shared" si="0"/>
        <v>0</v>
      </c>
      <c r="J28" s="20"/>
      <c r="K28" s="20">
        <f t="shared" si="1"/>
        <v>0</v>
      </c>
      <c r="L28" s="20"/>
      <c r="M28" s="20">
        <v>0</v>
      </c>
      <c r="N28" s="20"/>
      <c r="O28" s="20">
        <v>0</v>
      </c>
      <c r="P28" s="20"/>
      <c r="Q28" s="20">
        <v>109877549</v>
      </c>
      <c r="R28" s="20"/>
      <c r="S28" s="20">
        <v>109877549</v>
      </c>
      <c r="T28" s="4"/>
      <c r="U28" s="20">
        <f t="shared" si="2"/>
        <v>0.84129617398241918</v>
      </c>
    </row>
    <row r="29" spans="1:21" ht="20.25" x14ac:dyDescent="0.45">
      <c r="A29" s="2" t="s">
        <v>270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f t="shared" si="0"/>
        <v>0</v>
      </c>
      <c r="J29" s="20"/>
      <c r="K29" s="20">
        <f t="shared" si="1"/>
        <v>0</v>
      </c>
      <c r="L29" s="20"/>
      <c r="M29" s="20">
        <v>0</v>
      </c>
      <c r="N29" s="20"/>
      <c r="O29" s="20">
        <v>0</v>
      </c>
      <c r="P29" s="20"/>
      <c r="Q29" s="20">
        <v>3971648</v>
      </c>
      <c r="R29" s="20"/>
      <c r="S29" s="20">
        <v>21498316</v>
      </c>
      <c r="T29" s="4"/>
      <c r="U29" s="20">
        <f t="shared" si="2"/>
        <v>0.16460551916629507</v>
      </c>
    </row>
    <row r="30" spans="1:21" ht="20.25" x14ac:dyDescent="0.45">
      <c r="A30" s="2" t="s">
        <v>20</v>
      </c>
      <c r="C30" s="20">
        <v>0</v>
      </c>
      <c r="D30" s="20"/>
      <c r="E30" s="20">
        <v>1925925737</v>
      </c>
      <c r="F30" s="20"/>
      <c r="G30" s="20">
        <v>0</v>
      </c>
      <c r="H30" s="20"/>
      <c r="I30" s="20">
        <f t="shared" si="0"/>
        <v>1925925737</v>
      </c>
      <c r="J30" s="20"/>
      <c r="K30" s="20">
        <f t="shared" si="1"/>
        <v>9.5458160492327835</v>
      </c>
      <c r="L30" s="20"/>
      <c r="M30" s="20">
        <v>0</v>
      </c>
      <c r="N30" s="20"/>
      <c r="O30" s="20">
        <v>1925925737</v>
      </c>
      <c r="P30" s="20"/>
      <c r="Q30" s="20">
        <v>1785492935</v>
      </c>
      <c r="R30" s="20"/>
      <c r="S30" s="20">
        <v>3711418672</v>
      </c>
      <c r="T30" s="4"/>
      <c r="U30" s="20">
        <f t="shared" si="2"/>
        <v>28.417109384197413</v>
      </c>
    </row>
    <row r="31" spans="1:21" ht="20.25" x14ac:dyDescent="0.45">
      <c r="A31" s="2" t="s">
        <v>25</v>
      </c>
      <c r="C31" s="20">
        <v>0</v>
      </c>
      <c r="D31" s="20"/>
      <c r="E31" s="20">
        <v>-72616504</v>
      </c>
      <c r="F31" s="20"/>
      <c r="G31" s="20">
        <v>0</v>
      </c>
      <c r="H31" s="20"/>
      <c r="I31" s="20">
        <f t="shared" si="0"/>
        <v>-72616504</v>
      </c>
      <c r="J31" s="20"/>
      <c r="K31" s="20">
        <f t="shared" si="1"/>
        <v>-0.35992238745515892</v>
      </c>
      <c r="L31" s="20"/>
      <c r="M31" s="20">
        <v>0</v>
      </c>
      <c r="N31" s="20"/>
      <c r="O31" s="20">
        <v>-72616504</v>
      </c>
      <c r="P31" s="20"/>
      <c r="Q31" s="20">
        <v>977377290</v>
      </c>
      <c r="R31" s="20"/>
      <c r="S31" s="20">
        <v>904760786</v>
      </c>
      <c r="T31" s="4"/>
      <c r="U31" s="20">
        <f t="shared" si="2"/>
        <v>6.9274551039641992</v>
      </c>
    </row>
    <row r="32" spans="1:21" ht="20.25" x14ac:dyDescent="0.45">
      <c r="A32" s="2" t="s">
        <v>322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f t="shared" si="0"/>
        <v>0</v>
      </c>
      <c r="J32" s="20"/>
      <c r="K32" s="20">
        <f t="shared" si="1"/>
        <v>0</v>
      </c>
      <c r="L32" s="20"/>
      <c r="M32" s="20">
        <v>0</v>
      </c>
      <c r="N32" s="20"/>
      <c r="O32" s="20">
        <v>0</v>
      </c>
      <c r="P32" s="20"/>
      <c r="Q32" s="20">
        <v>-17726151569</v>
      </c>
      <c r="R32" s="20"/>
      <c r="S32" s="20">
        <v>-12618899817</v>
      </c>
      <c r="T32" s="4"/>
      <c r="U32" s="20">
        <f t="shared" si="2"/>
        <v>-96.618756356765374</v>
      </c>
    </row>
    <row r="33" spans="1:21" ht="20.25" x14ac:dyDescent="0.45">
      <c r="A33" s="2" t="s">
        <v>280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f t="shared" si="0"/>
        <v>0</v>
      </c>
      <c r="J33" s="20"/>
      <c r="K33" s="20">
        <f t="shared" si="1"/>
        <v>0</v>
      </c>
      <c r="L33" s="20"/>
      <c r="M33" s="20">
        <v>0</v>
      </c>
      <c r="N33" s="20"/>
      <c r="O33" s="20">
        <v>0</v>
      </c>
      <c r="P33" s="20"/>
      <c r="Q33" s="20">
        <v>-672574099</v>
      </c>
      <c r="R33" s="20"/>
      <c r="S33" s="20">
        <v>-399118780</v>
      </c>
      <c r="T33" s="4"/>
      <c r="U33" s="20">
        <f t="shared" si="2"/>
        <v>-3.0559209377570928</v>
      </c>
    </row>
    <row r="34" spans="1:21" ht="20.25" x14ac:dyDescent="0.45">
      <c r="A34" s="2" t="s">
        <v>256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f t="shared" si="0"/>
        <v>0</v>
      </c>
      <c r="J34" s="20"/>
      <c r="K34" s="20">
        <f t="shared" si="1"/>
        <v>0</v>
      </c>
      <c r="L34" s="20"/>
      <c r="M34" s="20">
        <v>0</v>
      </c>
      <c r="N34" s="20"/>
      <c r="O34" s="20">
        <v>0</v>
      </c>
      <c r="P34" s="20"/>
      <c r="Q34" s="20">
        <v>-82771683</v>
      </c>
      <c r="R34" s="20"/>
      <c r="S34" s="20">
        <v>-145358487</v>
      </c>
      <c r="T34" s="4"/>
      <c r="U34" s="20">
        <f t="shared" si="2"/>
        <v>-1.1129620207397712</v>
      </c>
    </row>
    <row r="35" spans="1:21" ht="20.25" x14ac:dyDescent="0.45">
      <c r="A35" s="2" t="s">
        <v>271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f t="shared" si="0"/>
        <v>0</v>
      </c>
      <c r="J35" s="20"/>
      <c r="K35" s="20">
        <f t="shared" si="1"/>
        <v>0</v>
      </c>
      <c r="L35" s="20"/>
      <c r="M35" s="20">
        <v>0</v>
      </c>
      <c r="N35" s="20"/>
      <c r="O35" s="20">
        <v>0</v>
      </c>
      <c r="P35" s="20"/>
      <c r="Q35" s="20">
        <v>37161289</v>
      </c>
      <c r="R35" s="20"/>
      <c r="S35" s="20">
        <v>37227291</v>
      </c>
      <c r="T35" s="4"/>
      <c r="U35" s="20">
        <f t="shared" si="2"/>
        <v>0.28503709603160288</v>
      </c>
    </row>
    <row r="36" spans="1:21" ht="20.25" x14ac:dyDescent="0.45">
      <c r="A36" s="2" t="s">
        <v>248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f t="shared" si="0"/>
        <v>0</v>
      </c>
      <c r="J36" s="20"/>
      <c r="K36" s="20">
        <f t="shared" si="1"/>
        <v>0</v>
      </c>
      <c r="L36" s="20"/>
      <c r="M36" s="20">
        <v>473000</v>
      </c>
      <c r="N36" s="20"/>
      <c r="O36" s="20">
        <v>0</v>
      </c>
      <c r="P36" s="20"/>
      <c r="Q36" s="20">
        <v>13456097</v>
      </c>
      <c r="R36" s="20"/>
      <c r="S36" s="20">
        <v>13928077</v>
      </c>
      <c r="T36" s="4"/>
      <c r="U36" s="20">
        <f t="shared" si="2"/>
        <v>0.10664269450561306</v>
      </c>
    </row>
    <row r="37" spans="1:21" ht="20.25" x14ac:dyDescent="0.45">
      <c r="A37" s="2" t="s">
        <v>278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f t="shared" si="0"/>
        <v>0</v>
      </c>
      <c r="J37" s="20"/>
      <c r="K37" s="20">
        <f t="shared" si="1"/>
        <v>0</v>
      </c>
      <c r="L37" s="20"/>
      <c r="M37" s="20">
        <v>0</v>
      </c>
      <c r="N37" s="20"/>
      <c r="O37" s="20">
        <v>0</v>
      </c>
      <c r="P37" s="20"/>
      <c r="Q37" s="20">
        <v>-371587176</v>
      </c>
      <c r="R37" s="20"/>
      <c r="S37" s="20">
        <v>-27238536</v>
      </c>
      <c r="T37" s="4"/>
      <c r="U37" s="20">
        <f t="shared" si="2"/>
        <v>-0.20855649156937772</v>
      </c>
    </row>
    <row r="38" spans="1:21" ht="20.25" x14ac:dyDescent="0.45">
      <c r="A38" s="2" t="s">
        <v>261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f t="shared" si="0"/>
        <v>0</v>
      </c>
      <c r="J38" s="20"/>
      <c r="K38" s="20">
        <f t="shared" si="1"/>
        <v>0</v>
      </c>
      <c r="L38" s="20"/>
      <c r="M38" s="20">
        <v>0</v>
      </c>
      <c r="N38" s="20"/>
      <c r="O38" s="20">
        <v>0</v>
      </c>
      <c r="P38" s="20"/>
      <c r="Q38" s="20">
        <v>-58276917</v>
      </c>
      <c r="R38" s="20"/>
      <c r="S38" s="20">
        <v>482734931</v>
      </c>
      <c r="T38" s="4"/>
      <c r="U38" s="20">
        <f t="shared" si="2"/>
        <v>3.696142243744144</v>
      </c>
    </row>
    <row r="39" spans="1:21" ht="20.25" x14ac:dyDescent="0.45">
      <c r="A39" s="2" t="s">
        <v>263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f t="shared" si="0"/>
        <v>0</v>
      </c>
      <c r="J39" s="20"/>
      <c r="K39" s="20">
        <f t="shared" si="1"/>
        <v>0</v>
      </c>
      <c r="L39" s="20"/>
      <c r="M39" s="20">
        <v>0</v>
      </c>
      <c r="N39" s="20"/>
      <c r="O39" s="20">
        <v>0</v>
      </c>
      <c r="P39" s="20"/>
      <c r="Q39" s="20">
        <v>199475718</v>
      </c>
      <c r="R39" s="20"/>
      <c r="S39" s="20">
        <v>487168092</v>
      </c>
      <c r="T39" s="4"/>
      <c r="U39" s="20">
        <f t="shared" si="2"/>
        <v>3.7300854962273977</v>
      </c>
    </row>
    <row r="40" spans="1:21" ht="20.25" x14ac:dyDescent="0.45">
      <c r="A40" s="2" t="s">
        <v>266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f t="shared" si="0"/>
        <v>0</v>
      </c>
      <c r="J40" s="20"/>
      <c r="K40" s="20">
        <f t="shared" si="1"/>
        <v>0</v>
      </c>
      <c r="L40" s="20"/>
      <c r="M40" s="20">
        <v>0</v>
      </c>
      <c r="N40" s="20"/>
      <c r="O40" s="20">
        <v>0</v>
      </c>
      <c r="P40" s="20"/>
      <c r="Q40" s="20">
        <v>-195699717</v>
      </c>
      <c r="R40" s="20"/>
      <c r="S40" s="20">
        <v>-497596555</v>
      </c>
      <c r="T40" s="4"/>
      <c r="U40" s="20">
        <f t="shared" si="2"/>
        <v>-3.8099327999055785</v>
      </c>
    </row>
    <row r="41" spans="1:21" ht="20.25" x14ac:dyDescent="0.45">
      <c r="A41" s="2" t="s">
        <v>273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f t="shared" si="0"/>
        <v>0</v>
      </c>
      <c r="J41" s="20"/>
      <c r="K41" s="20">
        <f t="shared" si="1"/>
        <v>0</v>
      </c>
      <c r="L41" s="20"/>
      <c r="M41" s="20">
        <v>0</v>
      </c>
      <c r="N41" s="20"/>
      <c r="O41" s="20">
        <v>0</v>
      </c>
      <c r="P41" s="20"/>
      <c r="Q41" s="20">
        <v>198525608</v>
      </c>
      <c r="R41" s="20"/>
      <c r="S41" s="20">
        <v>155837504</v>
      </c>
      <c r="T41" s="4"/>
      <c r="U41" s="20">
        <f t="shared" si="2"/>
        <v>1.1931963997319412</v>
      </c>
    </row>
    <row r="42" spans="1:21" ht="20.25" x14ac:dyDescent="0.45">
      <c r="A42" s="2" t="s">
        <v>275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f t="shared" si="0"/>
        <v>0</v>
      </c>
      <c r="J42" s="20"/>
      <c r="K42" s="20">
        <f t="shared" si="1"/>
        <v>0</v>
      </c>
      <c r="L42" s="20"/>
      <c r="M42" s="20">
        <v>0</v>
      </c>
      <c r="N42" s="20"/>
      <c r="O42" s="20">
        <v>0</v>
      </c>
      <c r="P42" s="20"/>
      <c r="Q42" s="20">
        <v>-145527891</v>
      </c>
      <c r="R42" s="20"/>
      <c r="S42" s="20">
        <v>-257265075</v>
      </c>
      <c r="T42" s="4"/>
      <c r="U42" s="20">
        <f t="shared" si="2"/>
        <v>-1.9697938775172361</v>
      </c>
    </row>
    <row r="43" spans="1:21" ht="20.25" x14ac:dyDescent="0.45">
      <c r="A43" s="2" t="s">
        <v>279</v>
      </c>
      <c r="C43" s="20">
        <v>0</v>
      </c>
      <c r="D43" s="20"/>
      <c r="E43" s="20">
        <v>0</v>
      </c>
      <c r="F43" s="20"/>
      <c r="G43" s="20">
        <v>0</v>
      </c>
      <c r="H43" s="20"/>
      <c r="I43" s="20">
        <f t="shared" si="0"/>
        <v>0</v>
      </c>
      <c r="J43" s="20"/>
      <c r="K43" s="20">
        <f t="shared" si="1"/>
        <v>0</v>
      </c>
      <c r="L43" s="20"/>
      <c r="M43" s="20">
        <v>0</v>
      </c>
      <c r="N43" s="20"/>
      <c r="O43" s="20">
        <v>0</v>
      </c>
      <c r="P43" s="20"/>
      <c r="Q43" s="20">
        <v>341814160</v>
      </c>
      <c r="R43" s="20"/>
      <c r="S43" s="20">
        <v>-74757804</v>
      </c>
      <c r="T43" s="4"/>
      <c r="U43" s="20">
        <f t="shared" si="2"/>
        <v>-0.57239586296676126</v>
      </c>
    </row>
    <row r="44" spans="1:21" ht="20.25" x14ac:dyDescent="0.45">
      <c r="A44" s="2" t="s">
        <v>255</v>
      </c>
      <c r="C44" s="20">
        <v>0</v>
      </c>
      <c r="D44" s="20"/>
      <c r="E44" s="20">
        <v>0</v>
      </c>
      <c r="F44" s="20"/>
      <c r="G44" s="20">
        <v>0</v>
      </c>
      <c r="H44" s="20"/>
      <c r="I44" s="20">
        <f t="shared" si="0"/>
        <v>0</v>
      </c>
      <c r="J44" s="20"/>
      <c r="K44" s="20">
        <f t="shared" si="1"/>
        <v>0</v>
      </c>
      <c r="L44" s="20"/>
      <c r="M44" s="20">
        <v>0</v>
      </c>
      <c r="N44" s="20"/>
      <c r="O44" s="20">
        <v>0</v>
      </c>
      <c r="P44" s="20"/>
      <c r="Q44" s="20">
        <v>3062853</v>
      </c>
      <c r="R44" s="20"/>
      <c r="S44" s="20">
        <v>-3111700679</v>
      </c>
      <c r="T44" s="4"/>
      <c r="U44" s="20">
        <f t="shared" si="2"/>
        <v>-23.825266395605492</v>
      </c>
    </row>
    <row r="45" spans="1:21" ht="20.25" x14ac:dyDescent="0.45">
      <c r="A45" s="2" t="s">
        <v>242</v>
      </c>
      <c r="C45" s="20">
        <v>0</v>
      </c>
      <c r="D45" s="20"/>
      <c r="E45" s="20">
        <v>0</v>
      </c>
      <c r="F45" s="20"/>
      <c r="G45" s="20">
        <v>0</v>
      </c>
      <c r="H45" s="20"/>
      <c r="I45" s="20">
        <f t="shared" si="0"/>
        <v>0</v>
      </c>
      <c r="J45" s="20"/>
      <c r="K45" s="20">
        <f t="shared" si="1"/>
        <v>0</v>
      </c>
      <c r="L45" s="20"/>
      <c r="M45" s="20">
        <v>758483917</v>
      </c>
      <c r="N45" s="20"/>
      <c r="O45" s="20">
        <v>0</v>
      </c>
      <c r="P45" s="20"/>
      <c r="Q45" s="20">
        <v>-139998454</v>
      </c>
      <c r="R45" s="20"/>
      <c r="S45" s="20">
        <v>-1547738792</v>
      </c>
      <c r="T45" s="4"/>
      <c r="U45" s="20">
        <f t="shared" si="2"/>
        <v>-11.850525752387972</v>
      </c>
    </row>
    <row r="46" spans="1:21" ht="20.25" x14ac:dyDescent="0.45">
      <c r="A46" s="2" t="s">
        <v>268</v>
      </c>
      <c r="C46" s="20">
        <v>0</v>
      </c>
      <c r="D46" s="20"/>
      <c r="E46" s="20">
        <v>0</v>
      </c>
      <c r="F46" s="20"/>
      <c r="G46" s="20">
        <v>0</v>
      </c>
      <c r="H46" s="20"/>
      <c r="I46" s="20">
        <f t="shared" si="0"/>
        <v>0</v>
      </c>
      <c r="J46" s="20"/>
      <c r="K46" s="20">
        <f t="shared" si="1"/>
        <v>0</v>
      </c>
      <c r="L46" s="20"/>
      <c r="M46" s="20">
        <v>0</v>
      </c>
      <c r="N46" s="20"/>
      <c r="O46" s="20">
        <v>0</v>
      </c>
      <c r="P46" s="20"/>
      <c r="Q46" s="20">
        <v>-242797350</v>
      </c>
      <c r="R46" s="20"/>
      <c r="S46" s="20">
        <v>840957568</v>
      </c>
      <c r="T46" s="4"/>
      <c r="U46" s="20">
        <f t="shared" si="2"/>
        <v>6.4389348950617746</v>
      </c>
    </row>
    <row r="47" spans="1:21" ht="20.25" x14ac:dyDescent="0.45">
      <c r="A47" s="2" t="s">
        <v>236</v>
      </c>
      <c r="C47" s="20">
        <v>0</v>
      </c>
      <c r="D47" s="20"/>
      <c r="E47" s="20">
        <v>0</v>
      </c>
      <c r="F47" s="20"/>
      <c r="G47" s="20">
        <v>0</v>
      </c>
      <c r="H47" s="20"/>
      <c r="I47" s="20">
        <f t="shared" si="0"/>
        <v>0</v>
      </c>
      <c r="J47" s="20"/>
      <c r="K47" s="20">
        <f t="shared" si="1"/>
        <v>0</v>
      </c>
      <c r="L47" s="20"/>
      <c r="M47" s="20">
        <v>119</v>
      </c>
      <c r="N47" s="20"/>
      <c r="O47" s="20">
        <v>0</v>
      </c>
      <c r="P47" s="20"/>
      <c r="Q47" s="20">
        <v>-678950002</v>
      </c>
      <c r="R47" s="20"/>
      <c r="S47" s="20">
        <v>-1431048427</v>
      </c>
      <c r="T47" s="4"/>
      <c r="U47" s="20">
        <f t="shared" si="2"/>
        <v>-10.957066091988086</v>
      </c>
    </row>
    <row r="48" spans="1:21" ht="20.25" x14ac:dyDescent="0.45">
      <c r="A48" s="2" t="s">
        <v>21</v>
      </c>
      <c r="C48" s="20">
        <v>0</v>
      </c>
      <c r="D48" s="20"/>
      <c r="E48" s="20">
        <v>12781484743</v>
      </c>
      <c r="F48" s="20"/>
      <c r="G48" s="20">
        <v>0</v>
      </c>
      <c r="H48" s="20"/>
      <c r="I48" s="20">
        <f t="shared" si="0"/>
        <v>12781484743</v>
      </c>
      <c r="J48" s="20"/>
      <c r="K48" s="20">
        <f t="shared" si="1"/>
        <v>63.351197737669231</v>
      </c>
      <c r="L48" s="20"/>
      <c r="M48" s="20">
        <v>0</v>
      </c>
      <c r="N48" s="20"/>
      <c r="O48" s="20">
        <v>12781484743</v>
      </c>
      <c r="P48" s="20"/>
      <c r="Q48" s="20">
        <v>168204530</v>
      </c>
      <c r="R48" s="20"/>
      <c r="S48" s="20">
        <v>13099501491</v>
      </c>
      <c r="T48" s="4"/>
      <c r="U48" s="20">
        <f t="shared" si="2"/>
        <v>100.29856495484164</v>
      </c>
    </row>
    <row r="49" spans="1:21" ht="20.25" x14ac:dyDescent="0.45">
      <c r="A49" s="2" t="s">
        <v>277</v>
      </c>
      <c r="C49" s="20">
        <v>0</v>
      </c>
      <c r="D49" s="20"/>
      <c r="E49" s="20">
        <v>0</v>
      </c>
      <c r="F49" s="20"/>
      <c r="G49" s="20">
        <v>0</v>
      </c>
      <c r="H49" s="20"/>
      <c r="I49" s="20">
        <f t="shared" si="0"/>
        <v>0</v>
      </c>
      <c r="J49" s="20"/>
      <c r="K49" s="20">
        <f t="shared" si="1"/>
        <v>0</v>
      </c>
      <c r="L49" s="20"/>
      <c r="M49" s="20">
        <v>0</v>
      </c>
      <c r="N49" s="20"/>
      <c r="O49" s="20">
        <v>0</v>
      </c>
      <c r="P49" s="20"/>
      <c r="Q49" s="20">
        <v>-364702696</v>
      </c>
      <c r="R49" s="20"/>
      <c r="S49" s="20">
        <v>-184038614</v>
      </c>
      <c r="T49" s="4"/>
      <c r="U49" s="20">
        <f t="shared" si="2"/>
        <v>-1.4091230031280302</v>
      </c>
    </row>
    <row r="50" spans="1:21" ht="20.25" x14ac:dyDescent="0.45">
      <c r="A50" s="26" t="s">
        <v>265</v>
      </c>
      <c r="B50" s="23"/>
      <c r="C50" s="20">
        <v>0</v>
      </c>
      <c r="D50" s="20"/>
      <c r="E50" s="20">
        <v>0</v>
      </c>
      <c r="F50" s="20"/>
      <c r="G50" s="20">
        <v>0</v>
      </c>
      <c r="H50" s="20"/>
      <c r="I50" s="20">
        <f t="shared" si="0"/>
        <v>0</v>
      </c>
      <c r="J50" s="20"/>
      <c r="K50" s="20">
        <f t="shared" si="1"/>
        <v>0</v>
      </c>
      <c r="L50" s="20"/>
      <c r="M50" s="20">
        <v>0</v>
      </c>
      <c r="N50" s="20"/>
      <c r="O50" s="20">
        <v>0</v>
      </c>
      <c r="P50" s="20"/>
      <c r="Q50" s="20">
        <v>299929731</v>
      </c>
      <c r="R50" s="20"/>
      <c r="S50" s="20">
        <v>193901477</v>
      </c>
      <c r="T50" s="27"/>
      <c r="U50" s="20">
        <f t="shared" si="2"/>
        <v>1.4846396940437763</v>
      </c>
    </row>
    <row r="51" spans="1:21" ht="20.25" x14ac:dyDescent="0.45">
      <c r="A51" s="26" t="s">
        <v>284</v>
      </c>
      <c r="B51" s="23"/>
      <c r="C51" s="20">
        <v>0</v>
      </c>
      <c r="D51" s="20"/>
      <c r="E51" s="20">
        <v>0</v>
      </c>
      <c r="F51" s="20"/>
      <c r="G51" s="20">
        <v>0</v>
      </c>
      <c r="H51" s="20"/>
      <c r="I51" s="20">
        <f t="shared" si="0"/>
        <v>0</v>
      </c>
      <c r="J51" s="20"/>
      <c r="K51" s="20">
        <f t="shared" si="1"/>
        <v>0</v>
      </c>
      <c r="L51" s="20"/>
      <c r="M51" s="20">
        <v>0</v>
      </c>
      <c r="N51" s="20"/>
      <c r="O51" s="20">
        <v>0</v>
      </c>
      <c r="P51" s="20"/>
      <c r="Q51" s="20">
        <v>35438193</v>
      </c>
      <c r="R51" s="20"/>
      <c r="S51" s="20">
        <v>35441241</v>
      </c>
      <c r="T51" s="27"/>
      <c r="U51" s="20">
        <f t="shared" si="2"/>
        <v>0.27136189991359244</v>
      </c>
    </row>
    <row r="52" spans="1:21" s="25" customFormat="1" ht="20.25" x14ac:dyDescent="0.45">
      <c r="A52" s="26" t="s">
        <v>32</v>
      </c>
      <c r="B52" s="23"/>
      <c r="C52" s="20">
        <v>0</v>
      </c>
      <c r="D52" s="20"/>
      <c r="E52" s="20">
        <v>-417377112</v>
      </c>
      <c r="F52" s="20"/>
      <c r="G52" s="20">
        <v>0</v>
      </c>
      <c r="H52" s="20"/>
      <c r="I52" s="20">
        <f t="shared" si="0"/>
        <v>-417377112</v>
      </c>
      <c r="J52" s="20"/>
      <c r="K52" s="20">
        <f t="shared" si="1"/>
        <v>-2.0687220995956963</v>
      </c>
      <c r="L52" s="20"/>
      <c r="M52" s="20">
        <v>0</v>
      </c>
      <c r="N52" s="20"/>
      <c r="O52" s="20">
        <v>-417377112</v>
      </c>
      <c r="P52" s="20"/>
      <c r="Q52" s="20">
        <v>0</v>
      </c>
      <c r="R52" s="20"/>
      <c r="S52" s="20">
        <v>-417377112</v>
      </c>
      <c r="T52" s="27"/>
      <c r="U52" s="20">
        <f t="shared" si="2"/>
        <v>-3.1957189674246522</v>
      </c>
    </row>
    <row r="53" spans="1:21" s="25" customFormat="1" ht="20.25" x14ac:dyDescent="0.45">
      <c r="A53" s="26" t="s">
        <v>30</v>
      </c>
      <c r="B53" s="23"/>
      <c r="C53" s="20">
        <v>0</v>
      </c>
      <c r="D53" s="20"/>
      <c r="E53" s="20">
        <v>9059841916</v>
      </c>
      <c r="F53" s="20"/>
      <c r="G53" s="20">
        <v>0</v>
      </c>
      <c r="H53" s="20"/>
      <c r="I53" s="20">
        <f t="shared" si="0"/>
        <v>9059841916</v>
      </c>
      <c r="J53" s="20"/>
      <c r="K53" s="20">
        <f t="shared" si="1"/>
        <v>44.904942440812654</v>
      </c>
      <c r="L53" s="20"/>
      <c r="M53" s="20">
        <v>0</v>
      </c>
      <c r="N53" s="20"/>
      <c r="O53" s="20">
        <v>9059841916</v>
      </c>
      <c r="P53" s="20"/>
      <c r="Q53" s="20">
        <v>0</v>
      </c>
      <c r="R53" s="20"/>
      <c r="S53" s="20">
        <v>9059841914</v>
      </c>
      <c r="T53" s="27"/>
      <c r="U53" s="20">
        <f t="shared" si="2"/>
        <v>69.368223158433921</v>
      </c>
    </row>
    <row r="54" spans="1:21" s="25" customFormat="1" ht="20.25" x14ac:dyDescent="0.45">
      <c r="A54" s="26" t="s">
        <v>27</v>
      </c>
      <c r="B54" s="23"/>
      <c r="C54" s="20">
        <v>0</v>
      </c>
      <c r="D54" s="20"/>
      <c r="E54" s="20">
        <v>-4533859220</v>
      </c>
      <c r="F54" s="20"/>
      <c r="G54" s="20">
        <v>0</v>
      </c>
      <c r="H54" s="20"/>
      <c r="I54" s="20">
        <f t="shared" si="0"/>
        <v>-4533859220</v>
      </c>
      <c r="J54" s="20"/>
      <c r="K54" s="20">
        <f t="shared" si="1"/>
        <v>-22.471991144712568</v>
      </c>
      <c r="L54" s="20"/>
      <c r="M54" s="20">
        <v>0</v>
      </c>
      <c r="N54" s="20"/>
      <c r="O54" s="20">
        <v>-4533859220</v>
      </c>
      <c r="P54" s="20"/>
      <c r="Q54" s="20">
        <v>0</v>
      </c>
      <c r="R54" s="20"/>
      <c r="S54" s="20">
        <v>-4533859220</v>
      </c>
      <c r="T54" s="27"/>
      <c r="U54" s="20">
        <f t="shared" si="2"/>
        <v>-34.714265560846428</v>
      </c>
    </row>
    <row r="55" spans="1:21" s="25" customFormat="1" ht="20.25" x14ac:dyDescent="0.45">
      <c r="A55" s="26" t="s">
        <v>29</v>
      </c>
      <c r="B55" s="23"/>
      <c r="C55" s="20">
        <v>0</v>
      </c>
      <c r="D55" s="20"/>
      <c r="E55" s="20">
        <v>-370514</v>
      </c>
      <c r="F55" s="20"/>
      <c r="G55" s="20">
        <v>0</v>
      </c>
      <c r="H55" s="20"/>
      <c r="I55" s="20">
        <f t="shared" si="0"/>
        <v>-370514</v>
      </c>
      <c r="J55" s="20"/>
      <c r="K55" s="20">
        <f t="shared" si="1"/>
        <v>-1.8364459333591817E-3</v>
      </c>
      <c r="L55" s="20"/>
      <c r="M55" s="20">
        <v>0</v>
      </c>
      <c r="N55" s="20"/>
      <c r="O55" s="20">
        <v>-370514</v>
      </c>
      <c r="P55" s="20"/>
      <c r="Q55" s="20">
        <v>0</v>
      </c>
      <c r="R55" s="20"/>
      <c r="S55" s="20">
        <v>-370514</v>
      </c>
      <c r="T55" s="27"/>
      <c r="U55" s="20">
        <f t="shared" si="2"/>
        <v>-2.8369035662319155E-3</v>
      </c>
    </row>
    <row r="56" spans="1:21" s="25" customFormat="1" ht="20.25" x14ac:dyDescent="0.45">
      <c r="A56" s="26" t="s">
        <v>15</v>
      </c>
      <c r="B56" s="23"/>
      <c r="C56" s="20">
        <v>0</v>
      </c>
      <c r="D56" s="20"/>
      <c r="E56" s="20">
        <v>-168279</v>
      </c>
      <c r="F56" s="20"/>
      <c r="G56" s="20">
        <v>0</v>
      </c>
      <c r="H56" s="20"/>
      <c r="I56" s="20">
        <f t="shared" si="0"/>
        <v>-168279</v>
      </c>
      <c r="J56" s="20"/>
      <c r="K56" s="20">
        <f t="shared" si="1"/>
        <v>-8.3407181704267508E-4</v>
      </c>
      <c r="L56" s="20"/>
      <c r="M56" s="20">
        <v>0</v>
      </c>
      <c r="N56" s="20"/>
      <c r="O56" s="20">
        <v>-168279</v>
      </c>
      <c r="P56" s="20"/>
      <c r="Q56" s="20">
        <v>0</v>
      </c>
      <c r="R56" s="20"/>
      <c r="S56" s="20">
        <v>-168280</v>
      </c>
      <c r="T56" s="27"/>
      <c r="U56" s="20">
        <f t="shared" si="2"/>
        <v>-1.288464490209565E-3</v>
      </c>
    </row>
    <row r="57" spans="1:21" s="25" customFormat="1" ht="20.25" x14ac:dyDescent="0.45">
      <c r="A57" s="26" t="s">
        <v>17</v>
      </c>
      <c r="B57" s="23"/>
      <c r="C57" s="20">
        <v>0</v>
      </c>
      <c r="D57" s="20"/>
      <c r="E57" s="20">
        <v>-171345</v>
      </c>
      <c r="F57" s="20"/>
      <c r="G57" s="20">
        <v>0</v>
      </c>
      <c r="H57" s="20"/>
      <c r="I57" s="20">
        <f t="shared" si="0"/>
        <v>-171345</v>
      </c>
      <c r="J57" s="20"/>
      <c r="K57" s="20">
        <f t="shared" si="1"/>
        <v>-8.4926839053700814E-4</v>
      </c>
      <c r="L57" s="20"/>
      <c r="M57" s="20">
        <v>0</v>
      </c>
      <c r="N57" s="20"/>
      <c r="O57" s="20">
        <v>-171345</v>
      </c>
      <c r="P57" s="20"/>
      <c r="Q57" s="20">
        <v>0</v>
      </c>
      <c r="R57" s="20"/>
      <c r="S57" s="20">
        <v>-171346</v>
      </c>
      <c r="T57" s="27"/>
      <c r="U57" s="20">
        <f t="shared" si="2"/>
        <v>-1.3119398415702883E-3</v>
      </c>
    </row>
    <row r="58" spans="1:21" s="5" customFormat="1" ht="21" thickBot="1" x14ac:dyDescent="0.3">
      <c r="C58" s="21">
        <f>SUM(C8:C57)</f>
        <v>0</v>
      </c>
      <c r="D58" s="20"/>
      <c r="E58" s="21">
        <f>SUM(E8:E57)</f>
        <v>20175600777</v>
      </c>
      <c r="F58" s="20"/>
      <c r="G58" s="21">
        <f>SUM(G8:G57)</f>
        <v>0</v>
      </c>
      <c r="H58" s="20"/>
      <c r="I58" s="21">
        <f>SUM(I8:I57)</f>
        <v>20175600777</v>
      </c>
      <c r="J58" s="20"/>
      <c r="K58" s="21">
        <f>SUM(K8:K57)</f>
        <v>99.999999999999972</v>
      </c>
      <c r="L58" s="20"/>
      <c r="M58" s="21">
        <f>SUM(M8:M57)</f>
        <v>2973948069</v>
      </c>
      <c r="N58" s="20"/>
      <c r="O58" s="21">
        <f>SUM(O8:O57)</f>
        <v>20175600777</v>
      </c>
      <c r="P58" s="20"/>
      <c r="Q58" s="21">
        <f>SUM(Q8:Q57)</f>
        <v>-6355768974</v>
      </c>
      <c r="R58" s="20"/>
      <c r="S58" s="21">
        <f>SUM(S8:S57)</f>
        <v>13060507393</v>
      </c>
      <c r="U58" s="21">
        <f>SUM(U8:U57)</f>
        <v>99.999999999999957</v>
      </c>
    </row>
    <row r="59" spans="1:21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52" orientation="landscape" r:id="rId1"/>
  <ignoredErrors>
    <ignoredError sqref="K1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6"/>
  <sheetViews>
    <sheetView rightToLeft="1" topLeftCell="A13" workbookViewId="0">
      <selection activeCell="C35" sqref="C35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x14ac:dyDescent="0.4">
      <c r="A3" s="28" t="s">
        <v>215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7.75" x14ac:dyDescent="0.4">
      <c r="A6" s="28" t="s">
        <v>219</v>
      </c>
      <c r="C6" s="28" t="s">
        <v>217</v>
      </c>
      <c r="D6" s="28" t="s">
        <v>217</v>
      </c>
      <c r="E6" s="28" t="s">
        <v>217</v>
      </c>
      <c r="F6" s="28" t="s">
        <v>217</v>
      </c>
      <c r="G6" s="28" t="s">
        <v>217</v>
      </c>
      <c r="H6" s="28" t="s">
        <v>217</v>
      </c>
      <c r="I6" s="28" t="s">
        <v>217</v>
      </c>
      <c r="K6" s="28" t="s">
        <v>218</v>
      </c>
      <c r="L6" s="28" t="s">
        <v>218</v>
      </c>
      <c r="M6" s="28" t="s">
        <v>218</v>
      </c>
      <c r="N6" s="28" t="s">
        <v>218</v>
      </c>
      <c r="O6" s="28" t="s">
        <v>218</v>
      </c>
      <c r="P6" s="28" t="s">
        <v>218</v>
      </c>
      <c r="Q6" s="28" t="s">
        <v>218</v>
      </c>
    </row>
    <row r="7" spans="1:17" ht="27.75" x14ac:dyDescent="0.4">
      <c r="A7" s="28" t="s">
        <v>219</v>
      </c>
      <c r="C7" s="28" t="s">
        <v>293</v>
      </c>
      <c r="E7" s="28" t="s">
        <v>290</v>
      </c>
      <c r="G7" s="28" t="s">
        <v>291</v>
      </c>
      <c r="I7" s="28" t="s">
        <v>294</v>
      </c>
      <c r="K7" s="28" t="s">
        <v>293</v>
      </c>
      <c r="M7" s="28" t="s">
        <v>290</v>
      </c>
      <c r="O7" s="28" t="s">
        <v>291</v>
      </c>
      <c r="Q7" s="28" t="s">
        <v>294</v>
      </c>
    </row>
    <row r="8" spans="1:17" ht="18.75" x14ac:dyDescent="0.45">
      <c r="A8" s="2" t="s">
        <v>285</v>
      </c>
      <c r="C8" s="10">
        <v>0</v>
      </c>
      <c r="D8" s="5"/>
      <c r="E8" s="10">
        <v>0</v>
      </c>
      <c r="F8" s="5"/>
      <c r="G8" s="10">
        <v>0</v>
      </c>
      <c r="H8" s="5"/>
      <c r="I8" s="10">
        <v>0</v>
      </c>
      <c r="J8" s="5"/>
      <c r="K8" s="10">
        <v>0</v>
      </c>
      <c r="L8" s="5"/>
      <c r="M8" s="10">
        <v>0</v>
      </c>
      <c r="N8" s="5"/>
      <c r="O8" s="10">
        <v>50664981</v>
      </c>
      <c r="P8" s="5"/>
      <c r="Q8" s="10">
        <v>50664981</v>
      </c>
    </row>
    <row r="9" spans="1:17" ht="18.75" x14ac:dyDescent="0.45">
      <c r="A9" s="2" t="s">
        <v>286</v>
      </c>
      <c r="C9" s="10">
        <v>0</v>
      </c>
      <c r="D9" s="5"/>
      <c r="E9" s="10">
        <v>0</v>
      </c>
      <c r="F9" s="5"/>
      <c r="G9" s="10">
        <v>0</v>
      </c>
      <c r="H9" s="5"/>
      <c r="I9" s="10">
        <v>0</v>
      </c>
      <c r="J9" s="5"/>
      <c r="K9" s="10">
        <v>0</v>
      </c>
      <c r="L9" s="5"/>
      <c r="M9" s="10">
        <v>0</v>
      </c>
      <c r="N9" s="5"/>
      <c r="O9" s="10">
        <v>370153725</v>
      </c>
      <c r="P9" s="5"/>
      <c r="Q9" s="10">
        <v>370153725</v>
      </c>
    </row>
    <row r="10" spans="1:17" ht="18.75" x14ac:dyDescent="0.45">
      <c r="A10" s="2" t="s">
        <v>224</v>
      </c>
      <c r="C10" s="10">
        <v>0</v>
      </c>
      <c r="D10" s="5"/>
      <c r="E10" s="10">
        <v>0</v>
      </c>
      <c r="F10" s="5"/>
      <c r="G10" s="10">
        <v>0</v>
      </c>
      <c r="H10" s="5"/>
      <c r="I10" s="10">
        <v>0</v>
      </c>
      <c r="J10" s="5"/>
      <c r="K10" s="10">
        <v>15448972641</v>
      </c>
      <c r="L10" s="5"/>
      <c r="M10" s="10">
        <v>0</v>
      </c>
      <c r="N10" s="5"/>
      <c r="O10" s="10">
        <v>3323441343</v>
      </c>
      <c r="P10" s="5"/>
      <c r="Q10" s="10">
        <v>18772413984</v>
      </c>
    </row>
    <row r="11" spans="1:17" ht="18.75" x14ac:dyDescent="0.45">
      <c r="A11" s="2" t="s">
        <v>287</v>
      </c>
      <c r="C11" s="10">
        <v>0</v>
      </c>
      <c r="D11" s="5"/>
      <c r="E11" s="10">
        <v>0</v>
      </c>
      <c r="F11" s="5"/>
      <c r="G11" s="10">
        <v>0</v>
      </c>
      <c r="H11" s="5"/>
      <c r="I11" s="10">
        <v>0</v>
      </c>
      <c r="J11" s="5"/>
      <c r="K11" s="10">
        <v>0</v>
      </c>
      <c r="L11" s="5"/>
      <c r="M11" s="10">
        <v>0</v>
      </c>
      <c r="N11" s="5"/>
      <c r="O11" s="10">
        <v>-322494460</v>
      </c>
      <c r="P11" s="5"/>
      <c r="Q11" s="10">
        <v>-322494460</v>
      </c>
    </row>
    <row r="12" spans="1:17" ht="18.75" x14ac:dyDescent="0.45">
      <c r="A12" s="2" t="s">
        <v>225</v>
      </c>
      <c r="C12" s="10">
        <v>0</v>
      </c>
      <c r="D12" s="5"/>
      <c r="E12" s="10">
        <v>0</v>
      </c>
      <c r="F12" s="5"/>
      <c r="G12" s="10">
        <v>0</v>
      </c>
      <c r="H12" s="5"/>
      <c r="I12" s="10">
        <v>0</v>
      </c>
      <c r="J12" s="5"/>
      <c r="K12" s="10">
        <v>18237259428</v>
      </c>
      <c r="L12" s="5"/>
      <c r="M12" s="10">
        <v>0</v>
      </c>
      <c r="N12" s="5"/>
      <c r="O12" s="10">
        <v>117015000</v>
      </c>
      <c r="P12" s="5"/>
      <c r="Q12" s="10">
        <v>18354274428</v>
      </c>
    </row>
    <row r="13" spans="1:17" ht="18.75" x14ac:dyDescent="0.45">
      <c r="A13" s="2" t="s">
        <v>227</v>
      </c>
      <c r="C13" s="10">
        <v>0</v>
      </c>
      <c r="D13" s="5"/>
      <c r="E13" s="10">
        <v>0</v>
      </c>
      <c r="F13" s="5"/>
      <c r="G13" s="10">
        <v>0</v>
      </c>
      <c r="H13" s="5"/>
      <c r="I13" s="10">
        <v>0</v>
      </c>
      <c r="J13" s="5"/>
      <c r="K13" s="10">
        <v>15018442623</v>
      </c>
      <c r="L13" s="5"/>
      <c r="M13" s="10">
        <v>0</v>
      </c>
      <c r="N13" s="5"/>
      <c r="O13" s="10">
        <v>3687819088</v>
      </c>
      <c r="P13" s="5"/>
      <c r="Q13" s="10">
        <v>18706261711</v>
      </c>
    </row>
    <row r="14" spans="1:17" ht="18.75" x14ac:dyDescent="0.45">
      <c r="A14" s="2" t="s">
        <v>64</v>
      </c>
      <c r="C14" s="10">
        <v>0</v>
      </c>
      <c r="D14" s="5"/>
      <c r="E14" s="10">
        <v>1480631587</v>
      </c>
      <c r="F14" s="5"/>
      <c r="G14" s="10">
        <v>0</v>
      </c>
      <c r="H14" s="5"/>
      <c r="I14" s="10">
        <v>1480631587</v>
      </c>
      <c r="J14" s="5"/>
      <c r="K14" s="10">
        <v>0</v>
      </c>
      <c r="L14" s="5"/>
      <c r="M14" s="10">
        <v>11441956738</v>
      </c>
      <c r="N14" s="5"/>
      <c r="O14" s="10">
        <v>450936990</v>
      </c>
      <c r="P14" s="5"/>
      <c r="Q14" s="10">
        <v>11892893728</v>
      </c>
    </row>
    <row r="15" spans="1:17" ht="18.75" x14ac:dyDescent="0.45">
      <c r="A15" s="2" t="s">
        <v>75</v>
      </c>
      <c r="C15" s="10">
        <v>1514055</v>
      </c>
      <c r="D15" s="5"/>
      <c r="E15" s="10">
        <v>0</v>
      </c>
      <c r="F15" s="5"/>
      <c r="G15" s="10">
        <v>0</v>
      </c>
      <c r="H15" s="5"/>
      <c r="I15" s="10">
        <v>1514055</v>
      </c>
      <c r="J15" s="5"/>
      <c r="K15" s="10">
        <v>5480034</v>
      </c>
      <c r="L15" s="5"/>
      <c r="M15" s="10">
        <v>-2547065</v>
      </c>
      <c r="N15" s="5"/>
      <c r="O15" s="10">
        <v>1973208</v>
      </c>
      <c r="P15" s="5"/>
      <c r="Q15" s="10">
        <v>4906177</v>
      </c>
    </row>
    <row r="16" spans="1:17" ht="18.75" x14ac:dyDescent="0.45">
      <c r="A16" s="2" t="s">
        <v>68</v>
      </c>
      <c r="C16" s="10">
        <v>0</v>
      </c>
      <c r="D16" s="5"/>
      <c r="E16" s="10">
        <v>338216817</v>
      </c>
      <c r="F16" s="5"/>
      <c r="G16" s="10">
        <v>0</v>
      </c>
      <c r="H16" s="5"/>
      <c r="I16" s="10">
        <v>338216817</v>
      </c>
      <c r="J16" s="5"/>
      <c r="K16" s="10">
        <v>0</v>
      </c>
      <c r="L16" s="5"/>
      <c r="M16" s="10">
        <v>1389616041</v>
      </c>
      <c r="N16" s="5"/>
      <c r="O16" s="10">
        <v>1469797813</v>
      </c>
      <c r="P16" s="5"/>
      <c r="Q16" s="10">
        <v>2859413854</v>
      </c>
    </row>
    <row r="17" spans="1:17" ht="18.75" x14ac:dyDescent="0.45">
      <c r="A17" s="2" t="s">
        <v>85</v>
      </c>
      <c r="C17" s="10">
        <v>23130165289</v>
      </c>
      <c r="D17" s="5"/>
      <c r="E17" s="10">
        <v>-14573861208</v>
      </c>
      <c r="F17" s="5"/>
      <c r="G17" s="10">
        <v>0</v>
      </c>
      <c r="H17" s="5"/>
      <c r="I17" s="10">
        <v>8556304081</v>
      </c>
      <c r="J17" s="5"/>
      <c r="K17" s="10">
        <v>240370217253</v>
      </c>
      <c r="L17" s="5"/>
      <c r="M17" s="10">
        <v>127632173266</v>
      </c>
      <c r="N17" s="5"/>
      <c r="O17" s="10">
        <v>3406374</v>
      </c>
      <c r="P17" s="5"/>
      <c r="Q17" s="10">
        <v>368005796893</v>
      </c>
    </row>
    <row r="18" spans="1:17" ht="18.75" x14ac:dyDescent="0.45">
      <c r="A18" s="2" t="s">
        <v>60</v>
      </c>
      <c r="C18" s="10">
        <v>0</v>
      </c>
      <c r="D18" s="5"/>
      <c r="E18" s="10">
        <v>1045977922</v>
      </c>
      <c r="F18" s="5"/>
      <c r="G18" s="10">
        <v>0</v>
      </c>
      <c r="H18" s="5"/>
      <c r="I18" s="10">
        <v>1045977922</v>
      </c>
      <c r="J18" s="5"/>
      <c r="K18" s="10">
        <v>0</v>
      </c>
      <c r="L18" s="5"/>
      <c r="M18" s="10">
        <v>5394104345</v>
      </c>
      <c r="N18" s="5"/>
      <c r="O18" s="10">
        <v>14571197</v>
      </c>
      <c r="P18" s="5"/>
      <c r="Q18" s="10">
        <v>5408675542</v>
      </c>
    </row>
    <row r="19" spans="1:17" ht="18.75" x14ac:dyDescent="0.45">
      <c r="A19" s="2" t="s">
        <v>288</v>
      </c>
      <c r="C19" s="10">
        <v>0</v>
      </c>
      <c r="D19" s="5"/>
      <c r="E19" s="10">
        <v>0</v>
      </c>
      <c r="F19" s="5"/>
      <c r="G19" s="10">
        <v>0</v>
      </c>
      <c r="H19" s="5"/>
      <c r="I19" s="10">
        <v>0</v>
      </c>
      <c r="J19" s="5"/>
      <c r="K19" s="10">
        <v>0</v>
      </c>
      <c r="L19" s="5"/>
      <c r="M19" s="10">
        <v>0</v>
      </c>
      <c r="N19" s="5"/>
      <c r="O19" s="10">
        <v>37201670</v>
      </c>
      <c r="P19" s="5"/>
      <c r="Q19" s="10">
        <v>37201670</v>
      </c>
    </row>
    <row r="20" spans="1:17" ht="18.75" x14ac:dyDescent="0.45">
      <c r="A20" s="2" t="s">
        <v>56</v>
      </c>
      <c r="C20" s="10">
        <v>0</v>
      </c>
      <c r="D20" s="5"/>
      <c r="E20" s="10">
        <v>5734558423</v>
      </c>
      <c r="F20" s="5"/>
      <c r="G20" s="10">
        <v>0</v>
      </c>
      <c r="H20" s="5"/>
      <c r="I20" s="10">
        <v>5734558423</v>
      </c>
      <c r="J20" s="5"/>
      <c r="K20" s="10">
        <v>0</v>
      </c>
      <c r="L20" s="5"/>
      <c r="M20" s="10">
        <v>22720863015</v>
      </c>
      <c r="N20" s="5"/>
      <c r="O20" s="10">
        <v>4895349315</v>
      </c>
      <c r="P20" s="5"/>
      <c r="Q20" s="10">
        <v>27616212330</v>
      </c>
    </row>
    <row r="21" spans="1:17" ht="18.75" x14ac:dyDescent="0.45">
      <c r="A21" s="2" t="s">
        <v>96</v>
      </c>
      <c r="C21" s="10">
        <v>6964688410</v>
      </c>
      <c r="D21" s="5"/>
      <c r="E21" s="10">
        <v>-6735714530</v>
      </c>
      <c r="F21" s="5"/>
      <c r="G21" s="10">
        <v>0</v>
      </c>
      <c r="H21" s="5"/>
      <c r="I21" s="10">
        <v>228973880</v>
      </c>
      <c r="J21" s="5"/>
      <c r="K21" s="10">
        <v>84240569432</v>
      </c>
      <c r="L21" s="5"/>
      <c r="M21" s="10">
        <v>32054141765</v>
      </c>
      <c r="N21" s="5"/>
      <c r="O21" s="10">
        <v>0</v>
      </c>
      <c r="P21" s="5"/>
      <c r="Q21" s="10">
        <v>116294711197</v>
      </c>
    </row>
    <row r="22" spans="1:17" ht="18.75" x14ac:dyDescent="0.45">
      <c r="A22" s="2" t="s">
        <v>104</v>
      </c>
      <c r="C22" s="10">
        <v>5418566960</v>
      </c>
      <c r="D22" s="5"/>
      <c r="E22" s="10">
        <v>0</v>
      </c>
      <c r="F22" s="5"/>
      <c r="G22" s="10">
        <v>0</v>
      </c>
      <c r="H22" s="5"/>
      <c r="I22" s="10">
        <v>5418566960</v>
      </c>
      <c r="J22" s="5"/>
      <c r="K22" s="10">
        <v>63915266376</v>
      </c>
      <c r="L22" s="5"/>
      <c r="M22" s="10">
        <v>1402369654</v>
      </c>
      <c r="N22" s="5"/>
      <c r="O22" s="10">
        <v>0</v>
      </c>
      <c r="P22" s="5"/>
      <c r="Q22" s="10">
        <v>65317636030</v>
      </c>
    </row>
    <row r="23" spans="1:17" ht="18.75" x14ac:dyDescent="0.45">
      <c r="A23" s="2" t="s">
        <v>78</v>
      </c>
      <c r="C23" s="10">
        <v>16998287670</v>
      </c>
      <c r="D23" s="5"/>
      <c r="E23" s="10">
        <v>-7801185778</v>
      </c>
      <c r="F23" s="5"/>
      <c r="G23" s="10">
        <v>0</v>
      </c>
      <c r="H23" s="5"/>
      <c r="I23" s="10">
        <v>9197101892</v>
      </c>
      <c r="J23" s="5"/>
      <c r="K23" s="10">
        <v>125795938129</v>
      </c>
      <c r="L23" s="5"/>
      <c r="M23" s="10">
        <v>59705689221</v>
      </c>
      <c r="N23" s="5"/>
      <c r="O23" s="10">
        <v>0</v>
      </c>
      <c r="P23" s="5"/>
      <c r="Q23" s="10">
        <v>185501627350</v>
      </c>
    </row>
    <row r="24" spans="1:17" ht="18.75" x14ac:dyDescent="0.45">
      <c r="A24" s="2" t="s">
        <v>82</v>
      </c>
      <c r="C24" s="10">
        <v>16998287670</v>
      </c>
      <c r="D24" s="5"/>
      <c r="E24" s="10">
        <v>-43932035875</v>
      </c>
      <c r="F24" s="5"/>
      <c r="G24" s="10">
        <v>0</v>
      </c>
      <c r="H24" s="5"/>
      <c r="I24" s="10">
        <v>-26933748205</v>
      </c>
      <c r="J24" s="5"/>
      <c r="K24" s="10">
        <v>110794181689</v>
      </c>
      <c r="L24" s="5"/>
      <c r="M24" s="10">
        <v>25973339125</v>
      </c>
      <c r="N24" s="5"/>
      <c r="O24" s="10">
        <v>0</v>
      </c>
      <c r="P24" s="5"/>
      <c r="Q24" s="10">
        <v>136767520814</v>
      </c>
    </row>
    <row r="25" spans="1:17" ht="18.75" x14ac:dyDescent="0.45">
      <c r="A25" s="2" t="s">
        <v>51</v>
      </c>
      <c r="C25" s="10">
        <v>2261318628</v>
      </c>
      <c r="D25" s="5"/>
      <c r="E25" s="10">
        <v>-6600233290</v>
      </c>
      <c r="F25" s="5"/>
      <c r="G25" s="10">
        <v>0</v>
      </c>
      <c r="H25" s="5"/>
      <c r="I25" s="10">
        <v>-4338914662</v>
      </c>
      <c r="J25" s="5"/>
      <c r="K25" s="10">
        <v>27771096986</v>
      </c>
      <c r="L25" s="5"/>
      <c r="M25" s="10">
        <v>2884103105</v>
      </c>
      <c r="N25" s="5"/>
      <c r="O25" s="10">
        <v>0</v>
      </c>
      <c r="P25" s="5"/>
      <c r="Q25" s="10">
        <v>30655200091</v>
      </c>
    </row>
    <row r="26" spans="1:17" ht="18.75" x14ac:dyDescent="0.45">
      <c r="A26" s="2" t="s">
        <v>115</v>
      </c>
      <c r="C26" s="10">
        <v>99564614917</v>
      </c>
      <c r="D26" s="5"/>
      <c r="E26" s="10">
        <v>1149022320</v>
      </c>
      <c r="F26" s="5"/>
      <c r="G26" s="10">
        <v>0</v>
      </c>
      <c r="H26" s="5"/>
      <c r="I26" s="10">
        <v>100713637237</v>
      </c>
      <c r="J26" s="5"/>
      <c r="K26" s="10">
        <v>99564614917</v>
      </c>
      <c r="L26" s="5"/>
      <c r="M26" s="10">
        <v>1149022320</v>
      </c>
      <c r="N26" s="5"/>
      <c r="O26" s="10">
        <v>0</v>
      </c>
      <c r="P26" s="5"/>
      <c r="Q26" s="10">
        <v>100713637237</v>
      </c>
    </row>
    <row r="27" spans="1:17" ht="18.75" x14ac:dyDescent="0.45">
      <c r="A27" s="2" t="s">
        <v>119</v>
      </c>
      <c r="C27" s="10">
        <v>29574246570</v>
      </c>
      <c r="D27" s="5"/>
      <c r="E27" s="10">
        <v>0</v>
      </c>
      <c r="F27" s="5"/>
      <c r="G27" s="10">
        <v>0</v>
      </c>
      <c r="H27" s="5"/>
      <c r="I27" s="10">
        <v>29574246570</v>
      </c>
      <c r="J27" s="5"/>
      <c r="K27" s="10">
        <v>205436127618</v>
      </c>
      <c r="L27" s="5"/>
      <c r="M27" s="10">
        <v>0</v>
      </c>
      <c r="N27" s="5"/>
      <c r="O27" s="10">
        <v>0</v>
      </c>
      <c r="P27" s="5"/>
      <c r="Q27" s="10">
        <v>205436127618</v>
      </c>
    </row>
    <row r="28" spans="1:17" ht="18.75" x14ac:dyDescent="0.45">
      <c r="A28" s="2" t="s">
        <v>124</v>
      </c>
      <c r="C28" s="10">
        <v>29589026280</v>
      </c>
      <c r="D28" s="5"/>
      <c r="E28" s="10">
        <v>0</v>
      </c>
      <c r="F28" s="5"/>
      <c r="G28" s="10">
        <v>0</v>
      </c>
      <c r="H28" s="5"/>
      <c r="I28" s="10">
        <v>29589026280</v>
      </c>
      <c r="J28" s="5"/>
      <c r="K28" s="10">
        <v>200112246292</v>
      </c>
      <c r="L28" s="5"/>
      <c r="M28" s="10">
        <v>0</v>
      </c>
      <c r="N28" s="5"/>
      <c r="O28" s="10">
        <v>0</v>
      </c>
      <c r="P28" s="5"/>
      <c r="Q28" s="10">
        <v>200112246292</v>
      </c>
    </row>
    <row r="29" spans="1:17" ht="18.75" x14ac:dyDescent="0.45">
      <c r="A29" s="2" t="s">
        <v>92</v>
      </c>
      <c r="C29" s="10">
        <v>61066475</v>
      </c>
      <c r="D29" s="5"/>
      <c r="E29" s="10">
        <v>-122977706</v>
      </c>
      <c r="F29" s="5"/>
      <c r="G29" s="10">
        <v>0</v>
      </c>
      <c r="H29" s="5"/>
      <c r="I29" s="10">
        <v>-61911231</v>
      </c>
      <c r="J29" s="5"/>
      <c r="K29" s="10">
        <v>242811452</v>
      </c>
      <c r="L29" s="5"/>
      <c r="M29" s="10">
        <v>36624675</v>
      </c>
      <c r="N29" s="5"/>
      <c r="O29" s="10">
        <v>0</v>
      </c>
      <c r="P29" s="5"/>
      <c r="Q29" s="10">
        <v>279436127</v>
      </c>
    </row>
    <row r="30" spans="1:17" ht="18.75" x14ac:dyDescent="0.45">
      <c r="A30" s="2" t="s">
        <v>89</v>
      </c>
      <c r="C30" s="10">
        <v>12539383</v>
      </c>
      <c r="D30" s="5"/>
      <c r="E30" s="10">
        <v>0</v>
      </c>
      <c r="F30" s="5"/>
      <c r="G30" s="10">
        <v>0</v>
      </c>
      <c r="H30" s="5"/>
      <c r="I30" s="10">
        <v>12539383</v>
      </c>
      <c r="J30" s="5"/>
      <c r="K30" s="10">
        <v>97864374</v>
      </c>
      <c r="L30" s="5"/>
      <c r="M30" s="10">
        <v>19641125</v>
      </c>
      <c r="N30" s="5"/>
      <c r="O30" s="10">
        <v>0</v>
      </c>
      <c r="P30" s="5"/>
      <c r="Q30" s="10">
        <v>117505499</v>
      </c>
    </row>
    <row r="31" spans="1:17" ht="18.75" x14ac:dyDescent="0.45">
      <c r="A31" s="2" t="s">
        <v>100</v>
      </c>
      <c r="C31" s="10">
        <v>20678177</v>
      </c>
      <c r="D31" s="5"/>
      <c r="E31" s="10">
        <v>0</v>
      </c>
      <c r="F31" s="5"/>
      <c r="G31" s="10">
        <v>0</v>
      </c>
      <c r="H31" s="5"/>
      <c r="I31" s="10">
        <v>20678177</v>
      </c>
      <c r="J31" s="5"/>
      <c r="K31" s="10">
        <v>268582098</v>
      </c>
      <c r="L31" s="5"/>
      <c r="M31" s="10">
        <v>-1499</v>
      </c>
      <c r="N31" s="5"/>
      <c r="O31" s="10">
        <v>0</v>
      </c>
      <c r="P31" s="5"/>
      <c r="Q31" s="10">
        <v>268580599</v>
      </c>
    </row>
    <row r="32" spans="1:17" ht="18.75" x14ac:dyDescent="0.45">
      <c r="A32" s="2" t="s">
        <v>72</v>
      </c>
      <c r="C32" s="10">
        <v>0</v>
      </c>
      <c r="D32" s="5"/>
      <c r="E32" s="10">
        <v>44449390</v>
      </c>
      <c r="F32" s="5"/>
      <c r="G32" s="10">
        <v>0</v>
      </c>
      <c r="H32" s="5"/>
      <c r="I32" s="10">
        <v>44449390</v>
      </c>
      <c r="J32" s="5"/>
      <c r="K32" s="10">
        <v>0</v>
      </c>
      <c r="L32" s="5"/>
      <c r="M32" s="10">
        <v>2251919344</v>
      </c>
      <c r="N32" s="5"/>
      <c r="O32" s="10">
        <v>0</v>
      </c>
      <c r="P32" s="5"/>
      <c r="Q32" s="10">
        <v>2251919344</v>
      </c>
    </row>
    <row r="33" spans="1:17" ht="18.75" x14ac:dyDescent="0.45">
      <c r="A33" s="2" t="s">
        <v>108</v>
      </c>
      <c r="C33" s="10">
        <v>0</v>
      </c>
      <c r="D33" s="5"/>
      <c r="E33" s="10">
        <v>6822362448</v>
      </c>
      <c r="F33" s="5"/>
      <c r="G33" s="10">
        <v>0</v>
      </c>
      <c r="H33" s="5"/>
      <c r="I33" s="10">
        <v>6822362448</v>
      </c>
      <c r="J33" s="5"/>
      <c r="K33" s="10">
        <v>0</v>
      </c>
      <c r="L33" s="5"/>
      <c r="M33" s="10">
        <v>92479355644</v>
      </c>
      <c r="N33" s="5"/>
      <c r="O33" s="10">
        <v>0</v>
      </c>
      <c r="P33" s="5"/>
      <c r="Q33" s="10">
        <v>92479355644</v>
      </c>
    </row>
    <row r="34" spans="1:17" ht="18.75" x14ac:dyDescent="0.45">
      <c r="A34" s="2" t="s">
        <v>112</v>
      </c>
      <c r="C34" s="10">
        <v>0</v>
      </c>
      <c r="D34" s="5"/>
      <c r="E34" s="10">
        <v>6946360</v>
      </c>
      <c r="F34" s="5"/>
      <c r="G34" s="10">
        <v>0</v>
      </c>
      <c r="H34" s="5"/>
      <c r="I34" s="10">
        <v>6946360</v>
      </c>
      <c r="J34" s="5"/>
      <c r="K34" s="10">
        <v>0</v>
      </c>
      <c r="L34" s="5"/>
      <c r="M34" s="10">
        <v>6372160</v>
      </c>
      <c r="N34" s="5"/>
      <c r="O34" s="10">
        <v>0</v>
      </c>
      <c r="P34" s="5"/>
      <c r="Q34" s="10">
        <v>6372160</v>
      </c>
    </row>
    <row r="35" spans="1:17" ht="18.75" thickBot="1" x14ac:dyDescent="0.45">
      <c r="C35" s="11">
        <f>SUM(C8:C34)</f>
        <v>230595000484</v>
      </c>
      <c r="D35" s="5"/>
      <c r="E35" s="11">
        <f>SUM(E8:E34)</f>
        <v>-63143843120</v>
      </c>
      <c r="F35" s="5"/>
      <c r="G35" s="11">
        <f>SUM(G8:G34)</f>
        <v>0</v>
      </c>
      <c r="H35" s="5"/>
      <c r="I35" s="11">
        <f>SUM(I8:I34)</f>
        <v>167451157364</v>
      </c>
      <c r="J35" s="5"/>
      <c r="K35" s="11">
        <f>SUM(K8:K34)</f>
        <v>1207319671342</v>
      </c>
      <c r="L35" s="5"/>
      <c r="M35" s="11">
        <f>SUM(M8:M34)</f>
        <v>386538742979</v>
      </c>
      <c r="N35" s="5"/>
      <c r="O35" s="11">
        <f>SUM(O8:O34)</f>
        <v>14099836244</v>
      </c>
      <c r="P35" s="5"/>
      <c r="Q35" s="11">
        <f>SUM(Q8:Q34)</f>
        <v>1607958250565</v>
      </c>
    </row>
    <row r="36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42"/>
  <sheetViews>
    <sheetView rightToLeft="1" topLeftCell="A16" zoomScale="90" zoomScaleNormal="90" workbookViewId="0">
      <selection activeCell="E19" sqref="E19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40.140625" style="1" bestFit="1" customWidth="1"/>
    <col min="8" max="9" width="1" style="1" customWidth="1"/>
    <col min="10" max="10" width="9.140625" style="1" customWidth="1"/>
    <col min="11" max="16384" width="9.140625" style="1"/>
  </cols>
  <sheetData>
    <row r="2" spans="1:8" ht="27.75" x14ac:dyDescent="0.4">
      <c r="A2" s="28" t="s">
        <v>0</v>
      </c>
      <c r="B2" s="28"/>
      <c r="C2" s="28"/>
      <c r="D2" s="28"/>
      <c r="E2" s="28"/>
      <c r="F2" s="28"/>
      <c r="G2" s="28"/>
      <c r="H2" s="28"/>
    </row>
    <row r="3" spans="1:8" ht="27.75" x14ac:dyDescent="0.4">
      <c r="A3" s="28" t="s">
        <v>215</v>
      </c>
      <c r="B3" s="28"/>
      <c r="C3" s="28"/>
      <c r="D3" s="28"/>
      <c r="E3" s="28"/>
      <c r="F3" s="28"/>
      <c r="G3" s="28"/>
      <c r="H3" s="28"/>
    </row>
    <row r="4" spans="1:8" ht="27.75" x14ac:dyDescent="0.4">
      <c r="A4" s="28" t="s">
        <v>2</v>
      </c>
      <c r="B4" s="28"/>
      <c r="C4" s="28"/>
      <c r="D4" s="28"/>
      <c r="E4" s="28"/>
      <c r="F4" s="28"/>
      <c r="G4" s="28"/>
      <c r="H4" s="28"/>
    </row>
    <row r="6" spans="1:8" ht="27.75" x14ac:dyDescent="0.4">
      <c r="A6" s="28" t="s">
        <v>295</v>
      </c>
      <c r="B6" s="28" t="s">
        <v>295</v>
      </c>
      <c r="C6" s="28" t="s">
        <v>295</v>
      </c>
      <c r="E6" s="28" t="s">
        <v>217</v>
      </c>
      <c r="F6" s="28" t="s">
        <v>217</v>
      </c>
      <c r="G6" s="28" t="s">
        <v>218</v>
      </c>
      <c r="H6" s="28" t="s">
        <v>218</v>
      </c>
    </row>
    <row r="7" spans="1:8" ht="27.75" x14ac:dyDescent="0.4">
      <c r="A7" s="28" t="s">
        <v>296</v>
      </c>
      <c r="C7" s="28" t="s">
        <v>144</v>
      </c>
      <c r="E7" s="28" t="s">
        <v>297</v>
      </c>
      <c r="G7" s="28" t="s">
        <v>297</v>
      </c>
    </row>
    <row r="8" spans="1:8" ht="18.75" x14ac:dyDescent="0.45">
      <c r="A8" s="2" t="s">
        <v>139</v>
      </c>
      <c r="C8" s="1" t="s">
        <v>41</v>
      </c>
      <c r="E8" s="6">
        <v>16997260260</v>
      </c>
      <c r="F8" s="4"/>
      <c r="G8" s="6">
        <v>148442739604</v>
      </c>
    </row>
    <row r="9" spans="1:8" ht="18.75" x14ac:dyDescent="0.45">
      <c r="A9" s="2" t="s">
        <v>150</v>
      </c>
      <c r="C9" s="1" t="s">
        <v>151</v>
      </c>
      <c r="E9" s="6">
        <v>4624</v>
      </c>
      <c r="F9" s="4"/>
      <c r="G9" s="6">
        <v>708561</v>
      </c>
    </row>
    <row r="10" spans="1:8" ht="18.75" x14ac:dyDescent="0.45">
      <c r="A10" s="2" t="s">
        <v>158</v>
      </c>
      <c r="C10" s="1" t="s">
        <v>160</v>
      </c>
      <c r="E10" s="6">
        <v>10303</v>
      </c>
      <c r="F10" s="4"/>
      <c r="G10" s="6">
        <v>96190711</v>
      </c>
    </row>
    <row r="11" spans="1:8" ht="18.75" x14ac:dyDescent="0.45">
      <c r="A11" s="2" t="s">
        <v>162</v>
      </c>
      <c r="C11" s="1" t="s">
        <v>163</v>
      </c>
      <c r="E11" s="6">
        <v>4472</v>
      </c>
      <c r="F11" s="4"/>
      <c r="G11" s="6">
        <v>11701066</v>
      </c>
    </row>
    <row r="12" spans="1:8" ht="18.75" x14ac:dyDescent="0.45">
      <c r="A12" s="2" t="s">
        <v>162</v>
      </c>
      <c r="C12" s="1" t="s">
        <v>298</v>
      </c>
      <c r="E12" s="6">
        <v>0</v>
      </c>
      <c r="F12" s="4"/>
      <c r="G12" s="6">
        <v>191780832</v>
      </c>
    </row>
    <row r="13" spans="1:8" ht="18.75" x14ac:dyDescent="0.45">
      <c r="A13" s="2" t="s">
        <v>162</v>
      </c>
      <c r="C13" s="1" t="s">
        <v>299</v>
      </c>
      <c r="E13" s="6">
        <v>0</v>
      </c>
      <c r="F13" s="4"/>
      <c r="G13" s="6">
        <v>191780832</v>
      </c>
    </row>
    <row r="14" spans="1:8" ht="18.75" x14ac:dyDescent="0.45">
      <c r="A14" s="2" t="s">
        <v>164</v>
      </c>
      <c r="C14" s="1" t="s">
        <v>165</v>
      </c>
      <c r="E14" s="6">
        <v>5066</v>
      </c>
      <c r="F14" s="4"/>
      <c r="G14" s="6">
        <v>113163</v>
      </c>
    </row>
    <row r="15" spans="1:8" ht="18.75" x14ac:dyDescent="0.45">
      <c r="A15" s="2" t="s">
        <v>166</v>
      </c>
      <c r="C15" s="1" t="s">
        <v>167</v>
      </c>
      <c r="E15" s="6">
        <v>5238</v>
      </c>
      <c r="F15" s="4"/>
      <c r="G15" s="6">
        <v>153262</v>
      </c>
    </row>
    <row r="16" spans="1:8" ht="18.75" x14ac:dyDescent="0.45">
      <c r="A16" s="2" t="s">
        <v>168</v>
      </c>
      <c r="C16" s="1" t="s">
        <v>169</v>
      </c>
      <c r="E16" s="6">
        <v>0</v>
      </c>
      <c r="F16" s="4"/>
      <c r="G16" s="6">
        <v>9850</v>
      </c>
    </row>
    <row r="17" spans="1:7" ht="18.75" x14ac:dyDescent="0.45">
      <c r="A17" s="2" t="s">
        <v>166</v>
      </c>
      <c r="C17" s="1" t="s">
        <v>170</v>
      </c>
      <c r="E17" s="6">
        <v>1281517934</v>
      </c>
      <c r="F17" s="4"/>
      <c r="G17" s="6">
        <v>64932180845</v>
      </c>
    </row>
    <row r="18" spans="1:7" ht="18.75" x14ac:dyDescent="0.45">
      <c r="A18" s="2" t="s">
        <v>162</v>
      </c>
      <c r="C18" s="1" t="s">
        <v>172</v>
      </c>
      <c r="E18" s="6">
        <v>3950136960</v>
      </c>
      <c r="F18" s="4"/>
      <c r="G18" s="6">
        <v>68952328565</v>
      </c>
    </row>
    <row r="19" spans="1:7" ht="18.75" x14ac:dyDescent="0.45">
      <c r="A19" s="2" t="s">
        <v>192</v>
      </c>
      <c r="C19" s="1" t="s">
        <v>300</v>
      </c>
      <c r="E19" s="6">
        <v>0</v>
      </c>
      <c r="F19" s="4"/>
      <c r="G19" s="6">
        <v>38633424538</v>
      </c>
    </row>
    <row r="20" spans="1:7" ht="18.75" x14ac:dyDescent="0.45">
      <c r="A20" s="2" t="s">
        <v>162</v>
      </c>
      <c r="C20" s="1" t="s">
        <v>175</v>
      </c>
      <c r="E20" s="6">
        <v>2186301360</v>
      </c>
      <c r="F20" s="4"/>
      <c r="G20" s="6">
        <v>26235616320</v>
      </c>
    </row>
    <row r="21" spans="1:7" ht="18.75" x14ac:dyDescent="0.45">
      <c r="A21" s="2" t="s">
        <v>162</v>
      </c>
      <c r="C21" s="1" t="s">
        <v>178</v>
      </c>
      <c r="E21" s="6">
        <v>3527013690</v>
      </c>
      <c r="F21" s="4"/>
      <c r="G21" s="6">
        <v>102562630072</v>
      </c>
    </row>
    <row r="22" spans="1:7" ht="18.75" x14ac:dyDescent="0.45">
      <c r="A22" s="2" t="s">
        <v>181</v>
      </c>
      <c r="C22" s="1" t="s">
        <v>182</v>
      </c>
      <c r="E22" s="6">
        <v>18077274</v>
      </c>
      <c r="F22" s="4"/>
      <c r="G22" s="6">
        <v>18104391</v>
      </c>
    </row>
    <row r="23" spans="1:7" ht="18.75" x14ac:dyDescent="0.45">
      <c r="A23" s="2" t="s">
        <v>181</v>
      </c>
      <c r="C23" s="1" t="s">
        <v>301</v>
      </c>
      <c r="E23" s="6">
        <v>0</v>
      </c>
      <c r="F23" s="4"/>
      <c r="G23" s="6">
        <v>56550684930</v>
      </c>
    </row>
    <row r="24" spans="1:7" ht="18.75" x14ac:dyDescent="0.45">
      <c r="A24" s="2" t="s">
        <v>184</v>
      </c>
      <c r="C24" s="1" t="s">
        <v>302</v>
      </c>
      <c r="E24" s="6">
        <v>0</v>
      </c>
      <c r="F24" s="4"/>
      <c r="G24" s="6">
        <v>1133150684</v>
      </c>
    </row>
    <row r="25" spans="1:7" ht="18.75" x14ac:dyDescent="0.45">
      <c r="A25" s="2" t="s">
        <v>184</v>
      </c>
      <c r="C25" s="1" t="s">
        <v>185</v>
      </c>
      <c r="E25" s="6">
        <v>5119</v>
      </c>
      <c r="F25" s="4"/>
      <c r="G25" s="6">
        <v>47452</v>
      </c>
    </row>
    <row r="26" spans="1:7" ht="18.75" x14ac:dyDescent="0.45">
      <c r="A26" s="2" t="s">
        <v>187</v>
      </c>
      <c r="C26" s="1" t="s">
        <v>188</v>
      </c>
      <c r="E26" s="6">
        <v>13754</v>
      </c>
      <c r="F26" s="4"/>
      <c r="G26" s="6">
        <v>60454</v>
      </c>
    </row>
    <row r="27" spans="1:7" ht="18.75" x14ac:dyDescent="0.45">
      <c r="A27" s="2" t="s">
        <v>187</v>
      </c>
      <c r="C27" s="1" t="s">
        <v>303</v>
      </c>
      <c r="E27" s="6">
        <v>0</v>
      </c>
      <c r="F27" s="4"/>
      <c r="G27" s="6">
        <v>38904109589</v>
      </c>
    </row>
    <row r="28" spans="1:7" ht="18.75" x14ac:dyDescent="0.45">
      <c r="A28" s="2" t="s">
        <v>187</v>
      </c>
      <c r="C28" s="1" t="s">
        <v>304</v>
      </c>
      <c r="E28" s="6">
        <v>0</v>
      </c>
      <c r="F28" s="4"/>
      <c r="G28" s="6">
        <v>20794520547</v>
      </c>
    </row>
    <row r="29" spans="1:7" ht="18.75" x14ac:dyDescent="0.45">
      <c r="A29" s="2" t="s">
        <v>184</v>
      </c>
      <c r="C29" s="1" t="s">
        <v>190</v>
      </c>
      <c r="E29" s="6">
        <v>12310356148</v>
      </c>
      <c r="F29" s="4"/>
      <c r="G29" s="6">
        <v>201864164304</v>
      </c>
    </row>
    <row r="30" spans="1:7" ht="18.75" x14ac:dyDescent="0.45">
      <c r="A30" s="2" t="s">
        <v>192</v>
      </c>
      <c r="C30" s="1" t="s">
        <v>193</v>
      </c>
      <c r="E30" s="6">
        <v>739726020</v>
      </c>
      <c r="F30" s="4"/>
      <c r="G30" s="6">
        <v>30496438227</v>
      </c>
    </row>
    <row r="31" spans="1:7" ht="18.75" x14ac:dyDescent="0.45">
      <c r="A31" s="2" t="s">
        <v>184</v>
      </c>
      <c r="C31" s="1" t="s">
        <v>305</v>
      </c>
      <c r="E31" s="6">
        <v>0</v>
      </c>
      <c r="F31" s="4"/>
      <c r="G31" s="6">
        <v>116351506755</v>
      </c>
    </row>
    <row r="32" spans="1:7" ht="18.75" x14ac:dyDescent="0.45">
      <c r="A32" s="2" t="s">
        <v>187</v>
      </c>
      <c r="C32" s="1" t="s">
        <v>306</v>
      </c>
      <c r="E32" s="6">
        <v>0</v>
      </c>
      <c r="F32" s="4"/>
      <c r="G32" s="6">
        <v>106027397261</v>
      </c>
    </row>
    <row r="33" spans="1:7" ht="18.75" x14ac:dyDescent="0.45">
      <c r="A33" s="2" t="s">
        <v>181</v>
      </c>
      <c r="C33" s="1" t="s">
        <v>307</v>
      </c>
      <c r="E33" s="6">
        <v>0</v>
      </c>
      <c r="F33" s="4"/>
      <c r="G33" s="6">
        <v>9095890411</v>
      </c>
    </row>
    <row r="34" spans="1:7" ht="18.75" x14ac:dyDescent="0.45">
      <c r="A34" s="2" t="s">
        <v>195</v>
      </c>
      <c r="C34" s="1" t="s">
        <v>196</v>
      </c>
      <c r="E34" s="6">
        <v>6783561629</v>
      </c>
      <c r="F34" s="4"/>
      <c r="G34" s="6">
        <v>16399999967</v>
      </c>
    </row>
    <row r="35" spans="1:7" ht="18.75" x14ac:dyDescent="0.45">
      <c r="A35" s="2" t="s">
        <v>181</v>
      </c>
      <c r="C35" s="1" t="s">
        <v>199</v>
      </c>
      <c r="E35" s="6">
        <v>4599045412</v>
      </c>
      <c r="F35" s="4"/>
      <c r="G35" s="6">
        <v>11379867318</v>
      </c>
    </row>
    <row r="36" spans="1:7" ht="18.75" x14ac:dyDescent="0.45">
      <c r="A36" s="2" t="s">
        <v>187</v>
      </c>
      <c r="C36" s="1" t="s">
        <v>201</v>
      </c>
      <c r="E36" s="6">
        <v>19914156148</v>
      </c>
      <c r="F36" s="4"/>
      <c r="G36" s="6">
        <v>38096646544</v>
      </c>
    </row>
    <row r="37" spans="1:7" ht="18.75" x14ac:dyDescent="0.45">
      <c r="A37" s="2" t="s">
        <v>181</v>
      </c>
      <c r="C37" s="1" t="s">
        <v>203</v>
      </c>
      <c r="E37" s="6">
        <v>20808904122</v>
      </c>
      <c r="F37" s="4"/>
      <c r="G37" s="6">
        <v>42263698630</v>
      </c>
    </row>
    <row r="38" spans="1:7" ht="18.75" x14ac:dyDescent="0.45">
      <c r="A38" s="2" t="s">
        <v>166</v>
      </c>
      <c r="C38" s="1" t="s">
        <v>205</v>
      </c>
      <c r="E38" s="6">
        <v>2929315034</v>
      </c>
      <c r="F38" s="4"/>
      <c r="G38" s="6">
        <v>4140821871</v>
      </c>
    </row>
    <row r="39" spans="1:7" ht="18.75" x14ac:dyDescent="0.45">
      <c r="A39" s="2" t="s">
        <v>207</v>
      </c>
      <c r="C39" s="1" t="s">
        <v>208</v>
      </c>
      <c r="E39" s="6">
        <v>1816438355</v>
      </c>
      <c r="F39" s="4"/>
      <c r="G39" s="6">
        <v>2329315067</v>
      </c>
    </row>
    <row r="40" spans="1:7" ht="18.75" x14ac:dyDescent="0.45">
      <c r="A40" s="2" t="s">
        <v>181</v>
      </c>
      <c r="C40" s="1" t="s">
        <v>210</v>
      </c>
      <c r="E40" s="6">
        <v>19589041095</v>
      </c>
      <c r="F40" s="4"/>
      <c r="G40" s="6">
        <v>19589041095</v>
      </c>
    </row>
    <row r="41" spans="1:7" ht="18.75" thickBot="1" x14ac:dyDescent="0.45">
      <c r="E41" s="9">
        <f>SUM(E8:E40)</f>
        <v>117450900017</v>
      </c>
      <c r="G41" s="9">
        <f>SUM(G8:G40)</f>
        <v>1165686823718</v>
      </c>
    </row>
    <row r="42" spans="1:7" ht="18.75" thickTop="1" x14ac:dyDescent="0.4"/>
  </sheetData>
  <mergeCells count="10">
    <mergeCell ref="A2:H2"/>
    <mergeCell ref="A3:H3"/>
    <mergeCell ref="A4:H4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2"/>
  <sheetViews>
    <sheetView rightToLeft="1" workbookViewId="0">
      <selection activeCell="E11" sqref="E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27.75" x14ac:dyDescent="0.4">
      <c r="A2" s="28" t="s">
        <v>0</v>
      </c>
      <c r="B2" s="28"/>
      <c r="C2" s="28"/>
      <c r="D2" s="28"/>
      <c r="E2" s="28"/>
    </row>
    <row r="3" spans="1:6" ht="27.75" x14ac:dyDescent="0.4">
      <c r="A3" s="28" t="s">
        <v>215</v>
      </c>
      <c r="B3" s="28"/>
      <c r="C3" s="28"/>
      <c r="D3" s="28"/>
      <c r="E3" s="28"/>
    </row>
    <row r="4" spans="1:6" ht="27.75" x14ac:dyDescent="0.4">
      <c r="A4" s="28" t="s">
        <v>2</v>
      </c>
      <c r="B4" s="28"/>
      <c r="C4" s="28"/>
      <c r="D4" s="28"/>
      <c r="E4" s="28"/>
    </row>
    <row r="6" spans="1:6" ht="27.75" x14ac:dyDescent="0.4">
      <c r="A6" s="28" t="s">
        <v>308</v>
      </c>
      <c r="C6" s="28" t="s">
        <v>217</v>
      </c>
      <c r="E6" s="28" t="s">
        <v>6</v>
      </c>
    </row>
    <row r="7" spans="1:6" ht="27.75" x14ac:dyDescent="0.4">
      <c r="A7" s="28" t="s">
        <v>308</v>
      </c>
      <c r="C7" s="28" t="s">
        <v>147</v>
      </c>
      <c r="E7" s="28" t="s">
        <v>147</v>
      </c>
    </row>
    <row r="8" spans="1:6" ht="18.75" x14ac:dyDescent="0.45">
      <c r="A8" s="2" t="s">
        <v>308</v>
      </c>
      <c r="C8" s="6">
        <v>63704</v>
      </c>
      <c r="D8" s="4"/>
      <c r="E8" s="6">
        <v>19948073</v>
      </c>
      <c r="F8" s="4"/>
    </row>
    <row r="9" spans="1:6" ht="18.75" x14ac:dyDescent="0.45">
      <c r="A9" s="2" t="s">
        <v>309</v>
      </c>
      <c r="C9" s="6">
        <v>0</v>
      </c>
      <c r="D9" s="4"/>
      <c r="E9" s="6">
        <v>28797978</v>
      </c>
      <c r="F9" s="4"/>
    </row>
    <row r="10" spans="1:6" ht="18.75" x14ac:dyDescent="0.45">
      <c r="A10" s="2" t="s">
        <v>310</v>
      </c>
      <c r="C10" s="6">
        <v>8216106</v>
      </c>
      <c r="D10" s="4"/>
      <c r="E10" s="6">
        <v>127082011</v>
      </c>
      <c r="F10" s="4"/>
    </row>
    <row r="11" spans="1:6" ht="19.5" thickBot="1" x14ac:dyDescent="0.5">
      <c r="A11" s="2" t="s">
        <v>41</v>
      </c>
      <c r="C11" s="9">
        <v>8279810</v>
      </c>
      <c r="D11" s="4"/>
      <c r="E11" s="9">
        <v>175828062</v>
      </c>
      <c r="F11" s="4"/>
    </row>
    <row r="12" spans="1:6" ht="18.75" thickTop="1" x14ac:dyDescent="0.4">
      <c r="C12" s="4"/>
      <c r="D12" s="4"/>
      <c r="E12" s="4"/>
      <c r="F12" s="4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J7" sqref="J7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8" t="s">
        <v>0</v>
      </c>
      <c r="B2" s="28"/>
      <c r="C2" s="28"/>
      <c r="D2" s="28"/>
      <c r="E2" s="28"/>
      <c r="F2" s="28"/>
      <c r="G2" s="28"/>
    </row>
    <row r="3" spans="1:7" ht="27.75" x14ac:dyDescent="0.4">
      <c r="A3" s="28" t="s">
        <v>215</v>
      </c>
      <c r="B3" s="28"/>
      <c r="C3" s="28"/>
      <c r="D3" s="28"/>
      <c r="E3" s="28"/>
      <c r="F3" s="28"/>
      <c r="G3" s="28"/>
    </row>
    <row r="4" spans="1:7" ht="27.75" x14ac:dyDescent="0.4">
      <c r="A4" s="28" t="s">
        <v>2</v>
      </c>
      <c r="B4" s="28"/>
      <c r="C4" s="28"/>
      <c r="D4" s="28"/>
      <c r="E4" s="28"/>
      <c r="F4" s="28"/>
      <c r="G4" s="28"/>
    </row>
    <row r="6" spans="1:7" ht="27.75" x14ac:dyDescent="0.4">
      <c r="A6" s="28" t="s">
        <v>219</v>
      </c>
      <c r="C6" s="28" t="s">
        <v>147</v>
      </c>
      <c r="E6" s="28" t="s">
        <v>292</v>
      </c>
      <c r="G6" s="28" t="s">
        <v>13</v>
      </c>
    </row>
    <row r="7" spans="1:7" ht="18.75" x14ac:dyDescent="0.45">
      <c r="A7" s="2" t="s">
        <v>311</v>
      </c>
      <c r="C7" s="6">
        <v>20977747594</v>
      </c>
      <c r="D7" s="4"/>
      <c r="E7" s="7" t="s">
        <v>312</v>
      </c>
      <c r="G7" s="5" t="s">
        <v>313</v>
      </c>
    </row>
    <row r="8" spans="1:7" ht="18.75" x14ac:dyDescent="0.45">
      <c r="A8" s="2" t="s">
        <v>314</v>
      </c>
      <c r="C8" s="6">
        <v>167451157364</v>
      </c>
      <c r="D8" s="4"/>
      <c r="E8" s="7" t="s">
        <v>315</v>
      </c>
      <c r="G8" s="5" t="s">
        <v>316</v>
      </c>
    </row>
    <row r="9" spans="1:7" ht="18.75" x14ac:dyDescent="0.45">
      <c r="A9" s="2" t="s">
        <v>317</v>
      </c>
      <c r="C9" s="6">
        <v>117450900017</v>
      </c>
      <c r="D9" s="4"/>
      <c r="E9" s="7" t="s">
        <v>318</v>
      </c>
      <c r="G9" s="5" t="s">
        <v>319</v>
      </c>
    </row>
    <row r="10" spans="1:7" ht="18.75" thickBot="1" x14ac:dyDescent="0.45">
      <c r="C10" s="30">
        <f>SUM(C7:C9)</f>
        <v>305879804975</v>
      </c>
      <c r="D10" s="23"/>
      <c r="E10" s="31">
        <v>0.88349999999999995</v>
      </c>
      <c r="F10" s="23"/>
      <c r="G10" s="31">
        <v>1.5800000000000002E-2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1"/>
  <sheetViews>
    <sheetView rightToLeft="1" workbookViewId="0">
      <selection activeCell="P1" sqref="P1:P1048576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9" width="1" style="1" customWidth="1"/>
    <col min="10" max="10" width="21.140625" style="1" bestFit="1" customWidth="1"/>
    <col min="11" max="11" width="1" style="1" customWidth="1"/>
    <col min="12" max="12" width="15.42578125" style="1" bestFit="1" customWidth="1"/>
    <col min="13" max="13" width="1" style="1" customWidth="1"/>
    <col min="14" max="14" width="15.710937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6" spans="1:15" ht="27.75" x14ac:dyDescent="0.4">
      <c r="A6" s="28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H6" s="28" t="s">
        <v>4</v>
      </c>
      <c r="J6" s="28" t="s">
        <v>6</v>
      </c>
      <c r="K6" s="28" t="s">
        <v>6</v>
      </c>
      <c r="L6" s="28" t="s">
        <v>6</v>
      </c>
      <c r="M6" s="28" t="s">
        <v>6</v>
      </c>
      <c r="N6" s="28" t="s">
        <v>6</v>
      </c>
      <c r="O6" s="28" t="s">
        <v>6</v>
      </c>
    </row>
    <row r="7" spans="1:15" ht="27.75" x14ac:dyDescent="0.4">
      <c r="A7" s="28" t="s">
        <v>3</v>
      </c>
      <c r="C7" s="28" t="s">
        <v>34</v>
      </c>
      <c r="E7" s="28" t="s">
        <v>35</v>
      </c>
      <c r="G7" s="28" t="s">
        <v>36</v>
      </c>
      <c r="J7" s="28" t="s">
        <v>34</v>
      </c>
      <c r="L7" s="28" t="s">
        <v>35</v>
      </c>
      <c r="N7" s="28" t="s">
        <v>36</v>
      </c>
    </row>
    <row r="8" spans="1:15" ht="18.75" x14ac:dyDescent="0.45">
      <c r="A8" s="2" t="s">
        <v>38</v>
      </c>
      <c r="C8" s="10">
        <v>1394767</v>
      </c>
      <c r="D8" s="5"/>
      <c r="E8" s="10">
        <v>3450</v>
      </c>
      <c r="F8" s="5"/>
      <c r="G8" s="5" t="s">
        <v>39</v>
      </c>
      <c r="H8" s="5"/>
      <c r="I8" s="5"/>
      <c r="J8" s="10">
        <v>1394767</v>
      </c>
      <c r="K8" s="5"/>
      <c r="L8" s="10">
        <v>3502</v>
      </c>
      <c r="M8" s="5"/>
      <c r="N8" s="5" t="s">
        <v>39</v>
      </c>
      <c r="O8" s="5"/>
    </row>
    <row r="9" spans="1:15" ht="18.75" x14ac:dyDescent="0.45">
      <c r="A9" s="2" t="s">
        <v>40</v>
      </c>
      <c r="C9" s="10">
        <v>5487000</v>
      </c>
      <c r="D9" s="5"/>
      <c r="E9" s="10">
        <v>0</v>
      </c>
      <c r="F9" s="5"/>
      <c r="G9" s="5" t="s">
        <v>41</v>
      </c>
      <c r="H9" s="5"/>
      <c r="I9" s="5"/>
      <c r="J9" s="10">
        <v>5487000</v>
      </c>
      <c r="K9" s="5"/>
      <c r="L9" s="10">
        <v>184688</v>
      </c>
      <c r="M9" s="5"/>
      <c r="N9" s="5" t="s">
        <v>42</v>
      </c>
      <c r="O9" s="5"/>
    </row>
    <row r="10" spans="1:15" ht="18.75" thickBot="1" x14ac:dyDescent="0.45">
      <c r="C10" s="11">
        <f>SUM(C8:C9)</f>
        <v>6881767</v>
      </c>
      <c r="D10" s="5"/>
      <c r="E10" s="12"/>
      <c r="F10" s="15"/>
      <c r="G10" s="12"/>
      <c r="H10" s="15"/>
      <c r="I10" s="5"/>
      <c r="J10" s="11">
        <f>SUM(J8:J9)</f>
        <v>6881767</v>
      </c>
      <c r="K10" s="5"/>
      <c r="L10" s="12"/>
      <c r="M10" s="5"/>
      <c r="N10" s="10"/>
      <c r="O10" s="5"/>
    </row>
    <row r="11" spans="1:15" ht="18.75" thickTop="1" x14ac:dyDescent="0.4"/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N7" workbookViewId="0">
      <selection activeCell="AK29" sqref="AK29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6" spans="1:37" ht="27.75" x14ac:dyDescent="0.4">
      <c r="A6" s="28" t="s">
        <v>43</v>
      </c>
      <c r="B6" s="28" t="s">
        <v>43</v>
      </c>
      <c r="C6" s="28" t="s">
        <v>43</v>
      </c>
      <c r="D6" s="28" t="s">
        <v>43</v>
      </c>
      <c r="E6" s="28" t="s">
        <v>43</v>
      </c>
      <c r="F6" s="28" t="s">
        <v>43</v>
      </c>
      <c r="G6" s="28" t="s">
        <v>43</v>
      </c>
      <c r="H6" s="28" t="s">
        <v>43</v>
      </c>
      <c r="I6" s="28" t="s">
        <v>43</v>
      </c>
      <c r="J6" s="28" t="s">
        <v>43</v>
      </c>
      <c r="K6" s="28" t="s">
        <v>43</v>
      </c>
      <c r="L6" s="28" t="s">
        <v>43</v>
      </c>
      <c r="M6" s="28" t="s">
        <v>43</v>
      </c>
      <c r="O6" s="28" t="s">
        <v>4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27.75" x14ac:dyDescent="0.4">
      <c r="A7" s="28" t="s">
        <v>44</v>
      </c>
      <c r="C7" s="28" t="s">
        <v>45</v>
      </c>
      <c r="E7" s="28" t="s">
        <v>46</v>
      </c>
      <c r="G7" s="28" t="s">
        <v>47</v>
      </c>
      <c r="I7" s="28" t="s">
        <v>48</v>
      </c>
      <c r="K7" s="28" t="s">
        <v>49</v>
      </c>
      <c r="M7" s="28" t="s">
        <v>37</v>
      </c>
      <c r="O7" s="28" t="s">
        <v>7</v>
      </c>
      <c r="Q7" s="28" t="s">
        <v>8</v>
      </c>
      <c r="S7" s="28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8" t="s">
        <v>7</v>
      </c>
      <c r="AE7" s="28" t="s">
        <v>50</v>
      </c>
      <c r="AG7" s="28" t="s">
        <v>8</v>
      </c>
      <c r="AI7" s="28" t="s">
        <v>9</v>
      </c>
      <c r="AK7" s="28" t="s">
        <v>13</v>
      </c>
    </row>
    <row r="8" spans="1:37" ht="27.75" x14ac:dyDescent="0.4">
      <c r="A8" s="28" t="s">
        <v>44</v>
      </c>
      <c r="C8" s="28" t="s">
        <v>45</v>
      </c>
      <c r="E8" s="28" t="s">
        <v>46</v>
      </c>
      <c r="G8" s="28" t="s">
        <v>47</v>
      </c>
      <c r="I8" s="28" t="s">
        <v>48</v>
      </c>
      <c r="K8" s="28" t="s">
        <v>49</v>
      </c>
      <c r="M8" s="28" t="s">
        <v>37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50</v>
      </c>
      <c r="AG8" s="28" t="s">
        <v>8</v>
      </c>
      <c r="AI8" s="28" t="s">
        <v>9</v>
      </c>
      <c r="AK8" s="28" t="s">
        <v>13</v>
      </c>
    </row>
    <row r="9" spans="1:37" ht="18.75" x14ac:dyDescent="0.45">
      <c r="A9" s="2" t="s">
        <v>51</v>
      </c>
      <c r="C9" s="5" t="s">
        <v>52</v>
      </c>
      <c r="D9" s="5"/>
      <c r="E9" s="5" t="s">
        <v>52</v>
      </c>
      <c r="F9" s="5"/>
      <c r="G9" s="5" t="s">
        <v>53</v>
      </c>
      <c r="H9" s="5"/>
      <c r="I9" s="5" t="s">
        <v>54</v>
      </c>
      <c r="J9" s="5"/>
      <c r="K9" s="10">
        <v>18</v>
      </c>
      <c r="L9" s="5"/>
      <c r="M9" s="10">
        <v>18</v>
      </c>
      <c r="N9" s="5"/>
      <c r="O9" s="10">
        <v>154095</v>
      </c>
      <c r="P9" s="5"/>
      <c r="Q9" s="10">
        <v>154096558075</v>
      </c>
      <c r="R9" s="5"/>
      <c r="S9" s="10">
        <v>154067070281</v>
      </c>
      <c r="T9" s="5"/>
      <c r="U9" s="10">
        <v>0</v>
      </c>
      <c r="V9" s="5"/>
      <c r="W9" s="10">
        <v>0</v>
      </c>
      <c r="X9" s="5"/>
      <c r="Y9" s="10">
        <v>0</v>
      </c>
      <c r="Z9" s="5"/>
      <c r="AA9" s="10">
        <v>0</v>
      </c>
      <c r="AB9" s="5"/>
      <c r="AC9" s="10">
        <v>154095</v>
      </c>
      <c r="AD9" s="5"/>
      <c r="AE9" s="10">
        <v>957160</v>
      </c>
      <c r="AF9" s="5"/>
      <c r="AG9" s="10">
        <v>154096558075</v>
      </c>
      <c r="AH9" s="5"/>
      <c r="AI9" s="10">
        <v>147466836990</v>
      </c>
      <c r="AJ9" s="5"/>
      <c r="AK9" s="5" t="s">
        <v>55</v>
      </c>
    </row>
    <row r="10" spans="1:37" ht="18.75" x14ac:dyDescent="0.45">
      <c r="A10" s="2" t="s">
        <v>56</v>
      </c>
      <c r="C10" s="5" t="s">
        <v>52</v>
      </c>
      <c r="D10" s="5"/>
      <c r="E10" s="5" t="s">
        <v>52</v>
      </c>
      <c r="F10" s="5"/>
      <c r="G10" s="5" t="s">
        <v>57</v>
      </c>
      <c r="H10" s="5"/>
      <c r="I10" s="5" t="s">
        <v>58</v>
      </c>
      <c r="J10" s="5"/>
      <c r="K10" s="10">
        <v>0</v>
      </c>
      <c r="L10" s="5"/>
      <c r="M10" s="10">
        <v>0</v>
      </c>
      <c r="N10" s="5"/>
      <c r="O10" s="10">
        <v>266772</v>
      </c>
      <c r="P10" s="5"/>
      <c r="Q10" s="10">
        <v>157268350401</v>
      </c>
      <c r="R10" s="5"/>
      <c r="S10" s="10">
        <v>174170541866</v>
      </c>
      <c r="T10" s="5"/>
      <c r="U10" s="10">
        <v>0</v>
      </c>
      <c r="V10" s="5"/>
      <c r="W10" s="10">
        <v>0</v>
      </c>
      <c r="X10" s="5"/>
      <c r="Y10" s="10">
        <v>0</v>
      </c>
      <c r="Z10" s="5"/>
      <c r="AA10" s="10">
        <v>0</v>
      </c>
      <c r="AB10" s="5"/>
      <c r="AC10" s="10">
        <v>266772</v>
      </c>
      <c r="AD10" s="5"/>
      <c r="AE10" s="10">
        <v>674500</v>
      </c>
      <c r="AF10" s="5"/>
      <c r="AG10" s="10">
        <v>157268350401</v>
      </c>
      <c r="AH10" s="5"/>
      <c r="AI10" s="10">
        <v>179905100289</v>
      </c>
      <c r="AJ10" s="5"/>
      <c r="AK10" s="5" t="s">
        <v>59</v>
      </c>
    </row>
    <row r="11" spans="1:37" ht="18.75" x14ac:dyDescent="0.45">
      <c r="A11" s="2" t="s">
        <v>60</v>
      </c>
      <c r="C11" s="5" t="s">
        <v>52</v>
      </c>
      <c r="D11" s="5"/>
      <c r="E11" s="5" t="s">
        <v>52</v>
      </c>
      <c r="F11" s="5"/>
      <c r="G11" s="5" t="s">
        <v>61</v>
      </c>
      <c r="H11" s="5"/>
      <c r="I11" s="5" t="s">
        <v>62</v>
      </c>
      <c r="J11" s="5"/>
      <c r="K11" s="10">
        <v>0</v>
      </c>
      <c r="L11" s="5"/>
      <c r="M11" s="10">
        <v>0</v>
      </c>
      <c r="N11" s="5"/>
      <c r="O11" s="10">
        <v>65410</v>
      </c>
      <c r="P11" s="5"/>
      <c r="Q11" s="10">
        <v>37487107350</v>
      </c>
      <c r="R11" s="5"/>
      <c r="S11" s="10">
        <v>41920275982</v>
      </c>
      <c r="T11" s="5"/>
      <c r="U11" s="10">
        <v>0</v>
      </c>
      <c r="V11" s="5"/>
      <c r="W11" s="10">
        <v>0</v>
      </c>
      <c r="X11" s="5"/>
      <c r="Y11" s="10">
        <v>0</v>
      </c>
      <c r="Z11" s="5"/>
      <c r="AA11" s="10">
        <v>0</v>
      </c>
      <c r="AB11" s="5"/>
      <c r="AC11" s="10">
        <v>65410</v>
      </c>
      <c r="AD11" s="5"/>
      <c r="AE11" s="10">
        <v>656995</v>
      </c>
      <c r="AF11" s="5"/>
      <c r="AG11" s="10">
        <v>37487107350</v>
      </c>
      <c r="AH11" s="5"/>
      <c r="AI11" s="10">
        <v>42966253904</v>
      </c>
      <c r="AJ11" s="5"/>
      <c r="AK11" s="5" t="s">
        <v>63</v>
      </c>
    </row>
    <row r="12" spans="1:37" ht="18.75" x14ac:dyDescent="0.45">
      <c r="A12" s="2" t="s">
        <v>64</v>
      </c>
      <c r="C12" s="5" t="s">
        <v>52</v>
      </c>
      <c r="D12" s="5"/>
      <c r="E12" s="5" t="s">
        <v>52</v>
      </c>
      <c r="F12" s="5"/>
      <c r="G12" s="5" t="s">
        <v>65</v>
      </c>
      <c r="H12" s="5"/>
      <c r="I12" s="5" t="s">
        <v>66</v>
      </c>
      <c r="J12" s="5"/>
      <c r="K12" s="10">
        <v>0</v>
      </c>
      <c r="L12" s="5"/>
      <c r="M12" s="10">
        <v>0</v>
      </c>
      <c r="N12" s="5"/>
      <c r="O12" s="10">
        <v>125500</v>
      </c>
      <c r="P12" s="5"/>
      <c r="Q12" s="10">
        <v>87910932286</v>
      </c>
      <c r="R12" s="5"/>
      <c r="S12" s="10">
        <v>97872257437</v>
      </c>
      <c r="T12" s="5"/>
      <c r="U12" s="10">
        <v>0</v>
      </c>
      <c r="V12" s="5"/>
      <c r="W12" s="10">
        <v>0</v>
      </c>
      <c r="X12" s="5"/>
      <c r="Y12" s="10">
        <v>0</v>
      </c>
      <c r="Z12" s="5"/>
      <c r="AA12" s="10">
        <v>0</v>
      </c>
      <c r="AB12" s="5"/>
      <c r="AC12" s="10">
        <v>125500</v>
      </c>
      <c r="AD12" s="5"/>
      <c r="AE12" s="10">
        <v>791800</v>
      </c>
      <c r="AF12" s="5"/>
      <c r="AG12" s="10">
        <v>87910932286</v>
      </c>
      <c r="AH12" s="5"/>
      <c r="AI12" s="10">
        <v>99352889024</v>
      </c>
      <c r="AJ12" s="5"/>
      <c r="AK12" s="5" t="s">
        <v>67</v>
      </c>
    </row>
    <row r="13" spans="1:37" ht="18.75" x14ac:dyDescent="0.45">
      <c r="A13" s="2" t="s">
        <v>68</v>
      </c>
      <c r="C13" s="5" t="s">
        <v>52</v>
      </c>
      <c r="D13" s="5"/>
      <c r="E13" s="5" t="s">
        <v>52</v>
      </c>
      <c r="F13" s="5"/>
      <c r="G13" s="5" t="s">
        <v>69</v>
      </c>
      <c r="H13" s="5"/>
      <c r="I13" s="5" t="s">
        <v>70</v>
      </c>
      <c r="J13" s="5"/>
      <c r="K13" s="10">
        <v>0</v>
      </c>
      <c r="L13" s="5"/>
      <c r="M13" s="10">
        <v>0</v>
      </c>
      <c r="N13" s="5"/>
      <c r="O13" s="10">
        <v>45170</v>
      </c>
      <c r="P13" s="5"/>
      <c r="Q13" s="10">
        <v>28868798627</v>
      </c>
      <c r="R13" s="5"/>
      <c r="S13" s="10">
        <v>29920197851</v>
      </c>
      <c r="T13" s="5"/>
      <c r="U13" s="10">
        <v>0</v>
      </c>
      <c r="V13" s="5"/>
      <c r="W13" s="10">
        <v>0</v>
      </c>
      <c r="X13" s="5"/>
      <c r="Y13" s="10">
        <v>0</v>
      </c>
      <c r="Z13" s="5"/>
      <c r="AA13" s="10">
        <v>0</v>
      </c>
      <c r="AB13" s="5"/>
      <c r="AC13" s="10">
        <v>45170</v>
      </c>
      <c r="AD13" s="5"/>
      <c r="AE13" s="10">
        <v>670000</v>
      </c>
      <c r="AF13" s="5"/>
      <c r="AG13" s="10">
        <v>28868798627</v>
      </c>
      <c r="AH13" s="5"/>
      <c r="AI13" s="10">
        <v>30258414668</v>
      </c>
      <c r="AJ13" s="5"/>
      <c r="AK13" s="5" t="s">
        <v>71</v>
      </c>
    </row>
    <row r="14" spans="1:37" ht="18.75" x14ac:dyDescent="0.45">
      <c r="A14" s="2" t="s">
        <v>72</v>
      </c>
      <c r="C14" s="5" t="s">
        <v>52</v>
      </c>
      <c r="D14" s="5"/>
      <c r="E14" s="5" t="s">
        <v>52</v>
      </c>
      <c r="F14" s="5"/>
      <c r="G14" s="5" t="s">
        <v>73</v>
      </c>
      <c r="H14" s="5"/>
      <c r="I14" s="5" t="s">
        <v>74</v>
      </c>
      <c r="J14" s="5"/>
      <c r="K14" s="10">
        <v>0</v>
      </c>
      <c r="L14" s="5"/>
      <c r="M14" s="10">
        <v>0</v>
      </c>
      <c r="N14" s="5"/>
      <c r="O14" s="10">
        <v>38458</v>
      </c>
      <c r="P14" s="5"/>
      <c r="Q14" s="10">
        <v>25246565100</v>
      </c>
      <c r="R14" s="5"/>
      <c r="S14" s="10">
        <v>27454035054</v>
      </c>
      <c r="T14" s="5"/>
      <c r="U14" s="10">
        <v>0</v>
      </c>
      <c r="V14" s="5"/>
      <c r="W14" s="10">
        <v>0</v>
      </c>
      <c r="X14" s="5"/>
      <c r="Y14" s="10">
        <v>0</v>
      </c>
      <c r="Z14" s="5"/>
      <c r="AA14" s="10">
        <v>0</v>
      </c>
      <c r="AB14" s="5"/>
      <c r="AC14" s="10">
        <v>38458</v>
      </c>
      <c r="AD14" s="5"/>
      <c r="AE14" s="10">
        <v>715156</v>
      </c>
      <c r="AF14" s="5"/>
      <c r="AG14" s="10">
        <v>25246565100</v>
      </c>
      <c r="AH14" s="5"/>
      <c r="AI14" s="10">
        <v>27498484444</v>
      </c>
      <c r="AJ14" s="5"/>
      <c r="AK14" s="5" t="s">
        <v>24</v>
      </c>
    </row>
    <row r="15" spans="1:37" ht="18.75" x14ac:dyDescent="0.45">
      <c r="A15" s="2" t="s">
        <v>75</v>
      </c>
      <c r="C15" s="5" t="s">
        <v>52</v>
      </c>
      <c r="D15" s="5"/>
      <c r="E15" s="5" t="s">
        <v>52</v>
      </c>
      <c r="F15" s="5"/>
      <c r="G15" s="5" t="s">
        <v>76</v>
      </c>
      <c r="H15" s="5"/>
      <c r="I15" s="5" t="s">
        <v>77</v>
      </c>
      <c r="J15" s="5"/>
      <c r="K15" s="10">
        <v>18.5</v>
      </c>
      <c r="L15" s="5"/>
      <c r="M15" s="10">
        <v>18.5</v>
      </c>
      <c r="N15" s="5"/>
      <c r="O15" s="10">
        <v>100</v>
      </c>
      <c r="P15" s="5"/>
      <c r="Q15" s="10">
        <v>103528759</v>
      </c>
      <c r="R15" s="5"/>
      <c r="S15" s="10">
        <v>100981693</v>
      </c>
      <c r="T15" s="5"/>
      <c r="U15" s="10">
        <v>0</v>
      </c>
      <c r="V15" s="5"/>
      <c r="W15" s="10">
        <v>0</v>
      </c>
      <c r="X15" s="5"/>
      <c r="Y15" s="10">
        <v>0</v>
      </c>
      <c r="Z15" s="5"/>
      <c r="AA15" s="10">
        <v>0</v>
      </c>
      <c r="AB15" s="5"/>
      <c r="AC15" s="10">
        <v>100</v>
      </c>
      <c r="AD15" s="5"/>
      <c r="AE15" s="10">
        <v>1010000</v>
      </c>
      <c r="AF15" s="5"/>
      <c r="AG15" s="10">
        <v>103528759</v>
      </c>
      <c r="AH15" s="5"/>
      <c r="AI15" s="10">
        <v>100981693</v>
      </c>
      <c r="AJ15" s="5"/>
      <c r="AK15" s="5" t="s">
        <v>16</v>
      </c>
    </row>
    <row r="16" spans="1:37" ht="18.75" x14ac:dyDescent="0.45">
      <c r="A16" s="2" t="s">
        <v>78</v>
      </c>
      <c r="C16" s="5" t="s">
        <v>52</v>
      </c>
      <c r="D16" s="5"/>
      <c r="E16" s="5" t="s">
        <v>52</v>
      </c>
      <c r="F16" s="5"/>
      <c r="G16" s="5" t="s">
        <v>79</v>
      </c>
      <c r="H16" s="5"/>
      <c r="I16" s="5" t="s">
        <v>80</v>
      </c>
      <c r="J16" s="5"/>
      <c r="K16" s="10">
        <v>15</v>
      </c>
      <c r="L16" s="5"/>
      <c r="M16" s="10">
        <v>15</v>
      </c>
      <c r="N16" s="5"/>
      <c r="O16" s="10">
        <v>1300000</v>
      </c>
      <c r="P16" s="5"/>
      <c r="Q16" s="10">
        <v>1232257500000</v>
      </c>
      <c r="R16" s="5"/>
      <c r="S16" s="10">
        <v>1299764375000</v>
      </c>
      <c r="T16" s="5"/>
      <c r="U16" s="10">
        <v>0</v>
      </c>
      <c r="V16" s="5"/>
      <c r="W16" s="10">
        <v>0</v>
      </c>
      <c r="X16" s="5"/>
      <c r="Y16" s="10">
        <v>0</v>
      </c>
      <c r="Z16" s="5"/>
      <c r="AA16" s="10">
        <v>0</v>
      </c>
      <c r="AB16" s="5"/>
      <c r="AC16" s="10">
        <v>1300000</v>
      </c>
      <c r="AD16" s="5"/>
      <c r="AE16" s="10">
        <v>993998</v>
      </c>
      <c r="AF16" s="5"/>
      <c r="AG16" s="10">
        <v>1232257500000</v>
      </c>
      <c r="AH16" s="5"/>
      <c r="AI16" s="10">
        <v>1291963189221</v>
      </c>
      <c r="AJ16" s="5"/>
      <c r="AK16" s="5" t="s">
        <v>81</v>
      </c>
    </row>
    <row r="17" spans="1:37" ht="18.75" x14ac:dyDescent="0.45">
      <c r="A17" s="2" t="s">
        <v>82</v>
      </c>
      <c r="C17" s="5" t="s">
        <v>52</v>
      </c>
      <c r="D17" s="5"/>
      <c r="E17" s="5" t="s">
        <v>52</v>
      </c>
      <c r="F17" s="5"/>
      <c r="G17" s="5" t="s">
        <v>79</v>
      </c>
      <c r="H17" s="5"/>
      <c r="I17" s="5" t="s">
        <v>83</v>
      </c>
      <c r="J17" s="5"/>
      <c r="K17" s="10">
        <v>15</v>
      </c>
      <c r="L17" s="5"/>
      <c r="M17" s="10">
        <v>15</v>
      </c>
      <c r="N17" s="5"/>
      <c r="O17" s="10">
        <v>1300000</v>
      </c>
      <c r="P17" s="5"/>
      <c r="Q17" s="10">
        <v>1229859000000</v>
      </c>
      <c r="R17" s="5"/>
      <c r="S17" s="10">
        <v>1299764375000</v>
      </c>
      <c r="T17" s="5"/>
      <c r="U17" s="10">
        <v>0</v>
      </c>
      <c r="V17" s="5"/>
      <c r="W17" s="10">
        <v>0</v>
      </c>
      <c r="X17" s="5"/>
      <c r="Y17" s="10">
        <v>0</v>
      </c>
      <c r="Z17" s="5"/>
      <c r="AA17" s="10">
        <v>0</v>
      </c>
      <c r="AB17" s="5"/>
      <c r="AC17" s="10">
        <v>1300000</v>
      </c>
      <c r="AD17" s="5"/>
      <c r="AE17" s="10">
        <v>966200</v>
      </c>
      <c r="AF17" s="5"/>
      <c r="AG17" s="10">
        <v>1229859000000</v>
      </c>
      <c r="AH17" s="5"/>
      <c r="AI17" s="10">
        <v>1255832339125</v>
      </c>
      <c r="AJ17" s="5"/>
      <c r="AK17" s="5" t="s">
        <v>84</v>
      </c>
    </row>
    <row r="18" spans="1:37" ht="18.75" x14ac:dyDescent="0.45">
      <c r="A18" s="2" t="s">
        <v>85</v>
      </c>
      <c r="C18" s="5" t="s">
        <v>52</v>
      </c>
      <c r="D18" s="5"/>
      <c r="E18" s="5" t="s">
        <v>52</v>
      </c>
      <c r="F18" s="5"/>
      <c r="G18" s="5" t="s">
        <v>86</v>
      </c>
      <c r="H18" s="5"/>
      <c r="I18" s="5" t="s">
        <v>87</v>
      </c>
      <c r="J18" s="5"/>
      <c r="K18" s="10">
        <v>17</v>
      </c>
      <c r="L18" s="5"/>
      <c r="M18" s="10">
        <v>17</v>
      </c>
      <c r="N18" s="5"/>
      <c r="O18" s="10">
        <v>1596900</v>
      </c>
      <c r="P18" s="5"/>
      <c r="Q18" s="10">
        <v>1495778519937</v>
      </c>
      <c r="R18" s="5"/>
      <c r="S18" s="10">
        <v>1596610561875</v>
      </c>
      <c r="T18" s="5"/>
      <c r="U18" s="10">
        <v>0</v>
      </c>
      <c r="V18" s="5"/>
      <c r="W18" s="10">
        <v>0</v>
      </c>
      <c r="X18" s="5"/>
      <c r="Y18" s="10">
        <v>0</v>
      </c>
      <c r="Z18" s="5"/>
      <c r="AA18" s="10">
        <v>0</v>
      </c>
      <c r="AB18" s="5"/>
      <c r="AC18" s="10">
        <v>1596900</v>
      </c>
      <c r="AD18" s="5"/>
      <c r="AE18" s="10">
        <v>990872</v>
      </c>
      <c r="AF18" s="5"/>
      <c r="AG18" s="10">
        <v>1495778519937</v>
      </c>
      <c r="AH18" s="5"/>
      <c r="AI18" s="10">
        <v>1582036700666</v>
      </c>
      <c r="AJ18" s="5"/>
      <c r="AK18" s="5" t="s">
        <v>88</v>
      </c>
    </row>
    <row r="19" spans="1:37" ht="18.75" x14ac:dyDescent="0.45">
      <c r="A19" s="2" t="s">
        <v>89</v>
      </c>
      <c r="C19" s="5" t="s">
        <v>52</v>
      </c>
      <c r="D19" s="5"/>
      <c r="E19" s="5" t="s">
        <v>52</v>
      </c>
      <c r="F19" s="5"/>
      <c r="G19" s="5" t="s">
        <v>90</v>
      </c>
      <c r="H19" s="5"/>
      <c r="I19" s="5" t="s">
        <v>91</v>
      </c>
      <c r="J19" s="5"/>
      <c r="K19" s="10">
        <v>15</v>
      </c>
      <c r="L19" s="5"/>
      <c r="M19" s="10">
        <v>15</v>
      </c>
      <c r="N19" s="5"/>
      <c r="O19" s="10">
        <v>1000</v>
      </c>
      <c r="P19" s="5"/>
      <c r="Q19" s="10">
        <v>980177625</v>
      </c>
      <c r="R19" s="5"/>
      <c r="S19" s="10">
        <v>999818750</v>
      </c>
      <c r="T19" s="5"/>
      <c r="U19" s="10">
        <v>0</v>
      </c>
      <c r="V19" s="5"/>
      <c r="W19" s="10">
        <v>0</v>
      </c>
      <c r="X19" s="5"/>
      <c r="Y19" s="10">
        <v>0</v>
      </c>
      <c r="Z19" s="5"/>
      <c r="AA19" s="10">
        <v>0</v>
      </c>
      <c r="AB19" s="5"/>
      <c r="AC19" s="10">
        <v>1000</v>
      </c>
      <c r="AD19" s="5"/>
      <c r="AE19" s="10">
        <v>1000000</v>
      </c>
      <c r="AF19" s="5"/>
      <c r="AG19" s="10">
        <v>980177625</v>
      </c>
      <c r="AH19" s="5"/>
      <c r="AI19" s="10">
        <v>999818750</v>
      </c>
      <c r="AJ19" s="5"/>
      <c r="AK19" s="5" t="s">
        <v>16</v>
      </c>
    </row>
    <row r="20" spans="1:37" ht="18.75" x14ac:dyDescent="0.45">
      <c r="A20" s="2" t="s">
        <v>92</v>
      </c>
      <c r="C20" s="5" t="s">
        <v>52</v>
      </c>
      <c r="D20" s="5"/>
      <c r="E20" s="5" t="s">
        <v>52</v>
      </c>
      <c r="F20" s="5"/>
      <c r="G20" s="5" t="s">
        <v>93</v>
      </c>
      <c r="H20" s="5"/>
      <c r="I20" s="5" t="s">
        <v>94</v>
      </c>
      <c r="J20" s="5"/>
      <c r="K20" s="10">
        <v>18</v>
      </c>
      <c r="L20" s="5"/>
      <c r="M20" s="10">
        <v>18</v>
      </c>
      <c r="N20" s="5"/>
      <c r="O20" s="10">
        <v>4100</v>
      </c>
      <c r="P20" s="5"/>
      <c r="Q20" s="10">
        <v>3775684218</v>
      </c>
      <c r="R20" s="5"/>
      <c r="S20" s="10">
        <v>3935286600</v>
      </c>
      <c r="T20" s="5"/>
      <c r="U20" s="10">
        <v>0</v>
      </c>
      <c r="V20" s="5"/>
      <c r="W20" s="10">
        <v>0</v>
      </c>
      <c r="X20" s="5"/>
      <c r="Y20" s="10">
        <v>0</v>
      </c>
      <c r="Z20" s="5"/>
      <c r="AA20" s="10">
        <v>0</v>
      </c>
      <c r="AB20" s="5"/>
      <c r="AC20" s="10">
        <v>4100</v>
      </c>
      <c r="AD20" s="5"/>
      <c r="AE20" s="10">
        <v>930000</v>
      </c>
      <c r="AF20" s="5"/>
      <c r="AG20" s="10">
        <v>3775684218</v>
      </c>
      <c r="AH20" s="5"/>
      <c r="AI20" s="10">
        <v>3812308893</v>
      </c>
      <c r="AJ20" s="5"/>
      <c r="AK20" s="5" t="s">
        <v>95</v>
      </c>
    </row>
    <row r="21" spans="1:37" ht="18.75" x14ac:dyDescent="0.45">
      <c r="A21" s="2" t="s">
        <v>96</v>
      </c>
      <c r="C21" s="5" t="s">
        <v>52</v>
      </c>
      <c r="D21" s="5"/>
      <c r="E21" s="5" t="s">
        <v>52</v>
      </c>
      <c r="F21" s="5"/>
      <c r="G21" s="5" t="s">
        <v>97</v>
      </c>
      <c r="H21" s="5"/>
      <c r="I21" s="5" t="s">
        <v>98</v>
      </c>
      <c r="J21" s="5"/>
      <c r="K21" s="10">
        <v>16</v>
      </c>
      <c r="L21" s="5"/>
      <c r="M21" s="10">
        <v>16</v>
      </c>
      <c r="N21" s="5"/>
      <c r="O21" s="10">
        <v>539300</v>
      </c>
      <c r="P21" s="5"/>
      <c r="Q21" s="10">
        <v>500412395579</v>
      </c>
      <c r="R21" s="5"/>
      <c r="S21" s="10">
        <v>539202251875</v>
      </c>
      <c r="T21" s="5"/>
      <c r="U21" s="10">
        <v>0</v>
      </c>
      <c r="V21" s="5"/>
      <c r="W21" s="10">
        <v>0</v>
      </c>
      <c r="X21" s="5"/>
      <c r="Y21" s="10">
        <v>0</v>
      </c>
      <c r="Z21" s="5"/>
      <c r="AA21" s="10">
        <v>0</v>
      </c>
      <c r="AB21" s="5"/>
      <c r="AC21" s="10">
        <v>539300</v>
      </c>
      <c r="AD21" s="5"/>
      <c r="AE21" s="10">
        <v>987508</v>
      </c>
      <c r="AF21" s="5"/>
      <c r="AG21" s="10">
        <v>500412395579</v>
      </c>
      <c r="AH21" s="5"/>
      <c r="AI21" s="10">
        <v>532466537344</v>
      </c>
      <c r="AJ21" s="5"/>
      <c r="AK21" s="5" t="s">
        <v>99</v>
      </c>
    </row>
    <row r="22" spans="1:37" ht="18.75" x14ac:dyDescent="0.45">
      <c r="A22" s="2" t="s">
        <v>100</v>
      </c>
      <c r="C22" s="5" t="s">
        <v>52</v>
      </c>
      <c r="D22" s="5"/>
      <c r="E22" s="5" t="s">
        <v>52</v>
      </c>
      <c r="F22" s="5"/>
      <c r="G22" s="5" t="s">
        <v>101</v>
      </c>
      <c r="H22" s="5"/>
      <c r="I22" s="5" t="s">
        <v>102</v>
      </c>
      <c r="J22" s="5"/>
      <c r="K22" s="10">
        <v>18</v>
      </c>
      <c r="L22" s="5"/>
      <c r="M22" s="10">
        <v>18</v>
      </c>
      <c r="N22" s="5"/>
      <c r="O22" s="10">
        <v>1500</v>
      </c>
      <c r="P22" s="5"/>
      <c r="Q22" s="10">
        <v>1466265712</v>
      </c>
      <c r="R22" s="5"/>
      <c r="S22" s="10">
        <v>1499726625</v>
      </c>
      <c r="T22" s="5"/>
      <c r="U22" s="10">
        <v>0</v>
      </c>
      <c r="V22" s="5"/>
      <c r="W22" s="10">
        <v>0</v>
      </c>
      <c r="X22" s="5"/>
      <c r="Y22" s="10">
        <v>0</v>
      </c>
      <c r="Z22" s="5"/>
      <c r="AA22" s="10">
        <v>0</v>
      </c>
      <c r="AB22" s="5"/>
      <c r="AC22" s="10">
        <v>1500</v>
      </c>
      <c r="AD22" s="5"/>
      <c r="AE22" s="10">
        <v>999999</v>
      </c>
      <c r="AF22" s="5"/>
      <c r="AG22" s="10">
        <v>1466265712</v>
      </c>
      <c r="AH22" s="5"/>
      <c r="AI22" s="10">
        <v>1499726624</v>
      </c>
      <c r="AJ22" s="5"/>
      <c r="AK22" s="5" t="s">
        <v>103</v>
      </c>
    </row>
    <row r="23" spans="1:37" ht="18.75" x14ac:dyDescent="0.45">
      <c r="A23" s="2" t="s">
        <v>104</v>
      </c>
      <c r="C23" s="5" t="s">
        <v>52</v>
      </c>
      <c r="D23" s="5"/>
      <c r="E23" s="5" t="s">
        <v>52</v>
      </c>
      <c r="F23" s="5"/>
      <c r="G23" s="5" t="s">
        <v>105</v>
      </c>
      <c r="H23" s="5"/>
      <c r="I23" s="5" t="s">
        <v>106</v>
      </c>
      <c r="J23" s="5"/>
      <c r="K23" s="10">
        <v>19</v>
      </c>
      <c r="L23" s="5"/>
      <c r="M23" s="10">
        <v>19</v>
      </c>
      <c r="N23" s="5"/>
      <c r="O23" s="10">
        <v>336280</v>
      </c>
      <c r="P23" s="5"/>
      <c r="Q23" s="10">
        <v>296887585188</v>
      </c>
      <c r="R23" s="5"/>
      <c r="S23" s="10">
        <v>337621418904</v>
      </c>
      <c r="T23" s="5"/>
      <c r="U23" s="10">
        <v>0</v>
      </c>
      <c r="V23" s="5"/>
      <c r="W23" s="10">
        <v>0</v>
      </c>
      <c r="X23" s="5"/>
      <c r="Y23" s="10">
        <v>0</v>
      </c>
      <c r="Z23" s="5"/>
      <c r="AA23" s="10">
        <v>0</v>
      </c>
      <c r="AB23" s="5"/>
      <c r="AC23" s="10">
        <v>336280</v>
      </c>
      <c r="AD23" s="5"/>
      <c r="AE23" s="10">
        <v>1004171</v>
      </c>
      <c r="AF23" s="5"/>
      <c r="AG23" s="10">
        <v>296887585188</v>
      </c>
      <c r="AH23" s="5"/>
      <c r="AI23" s="10">
        <v>337621418904</v>
      </c>
      <c r="AJ23" s="5"/>
      <c r="AK23" s="5" t="s">
        <v>107</v>
      </c>
    </row>
    <row r="24" spans="1:37" ht="18.75" x14ac:dyDescent="0.45">
      <c r="A24" s="2" t="s">
        <v>108</v>
      </c>
      <c r="C24" s="5" t="s">
        <v>52</v>
      </c>
      <c r="D24" s="5"/>
      <c r="E24" s="5" t="s">
        <v>52</v>
      </c>
      <c r="F24" s="5"/>
      <c r="G24" s="5" t="s">
        <v>109</v>
      </c>
      <c r="H24" s="5"/>
      <c r="I24" s="5" t="s">
        <v>110</v>
      </c>
      <c r="J24" s="5"/>
      <c r="K24" s="10">
        <v>18</v>
      </c>
      <c r="L24" s="5"/>
      <c r="M24" s="10">
        <v>18</v>
      </c>
      <c r="N24" s="5"/>
      <c r="O24" s="10">
        <v>1839750</v>
      </c>
      <c r="P24" s="5"/>
      <c r="Q24" s="10">
        <v>499999896000</v>
      </c>
      <c r="R24" s="5"/>
      <c r="S24" s="10">
        <v>585656889195</v>
      </c>
      <c r="T24" s="5"/>
      <c r="U24" s="10">
        <v>0</v>
      </c>
      <c r="V24" s="5"/>
      <c r="W24" s="10">
        <v>0</v>
      </c>
      <c r="X24" s="5"/>
      <c r="Y24" s="10">
        <v>0</v>
      </c>
      <c r="Z24" s="5"/>
      <c r="AA24" s="10">
        <v>0</v>
      </c>
      <c r="AB24" s="5"/>
      <c r="AC24" s="10">
        <v>1839750</v>
      </c>
      <c r="AD24" s="5"/>
      <c r="AE24" s="10">
        <v>322277</v>
      </c>
      <c r="AF24" s="5"/>
      <c r="AG24" s="10">
        <v>499999896000</v>
      </c>
      <c r="AH24" s="5"/>
      <c r="AI24" s="10">
        <v>592479251644</v>
      </c>
      <c r="AJ24" s="5"/>
      <c r="AK24" s="5" t="s">
        <v>111</v>
      </c>
    </row>
    <row r="25" spans="1:37" ht="18.75" x14ac:dyDescent="0.45">
      <c r="A25" s="2" t="s">
        <v>112</v>
      </c>
      <c r="C25" s="5" t="s">
        <v>52</v>
      </c>
      <c r="D25" s="5"/>
      <c r="E25" s="5" t="s">
        <v>52</v>
      </c>
      <c r="F25" s="5"/>
      <c r="G25" s="5" t="s">
        <v>113</v>
      </c>
      <c r="H25" s="5"/>
      <c r="I25" s="5" t="s">
        <v>114</v>
      </c>
      <c r="J25" s="5"/>
      <c r="K25" s="10">
        <v>0</v>
      </c>
      <c r="L25" s="5"/>
      <c r="M25" s="10">
        <v>0</v>
      </c>
      <c r="N25" s="5"/>
      <c r="O25" s="10">
        <v>200</v>
      </c>
      <c r="P25" s="5"/>
      <c r="Q25" s="10">
        <v>396287100</v>
      </c>
      <c r="R25" s="5"/>
      <c r="S25" s="10">
        <v>395712900</v>
      </c>
      <c r="T25" s="5"/>
      <c r="U25" s="10">
        <v>0</v>
      </c>
      <c r="V25" s="5"/>
      <c r="W25" s="10">
        <v>0</v>
      </c>
      <c r="X25" s="5"/>
      <c r="Y25" s="10">
        <v>0</v>
      </c>
      <c r="Z25" s="5"/>
      <c r="AA25" s="10">
        <v>0</v>
      </c>
      <c r="AB25" s="5"/>
      <c r="AC25" s="10">
        <v>200</v>
      </c>
      <c r="AD25" s="5"/>
      <c r="AE25" s="10">
        <v>2014757</v>
      </c>
      <c r="AF25" s="5"/>
      <c r="AG25" s="10">
        <v>396287100</v>
      </c>
      <c r="AH25" s="5"/>
      <c r="AI25" s="10">
        <v>402659260</v>
      </c>
      <c r="AJ25" s="5"/>
      <c r="AK25" s="5" t="s">
        <v>16</v>
      </c>
    </row>
    <row r="26" spans="1:37" ht="18.75" x14ac:dyDescent="0.45">
      <c r="A26" s="2" t="s">
        <v>115</v>
      </c>
      <c r="C26" s="5" t="s">
        <v>52</v>
      </c>
      <c r="D26" s="5"/>
      <c r="E26" s="5" t="s">
        <v>52</v>
      </c>
      <c r="F26" s="5"/>
      <c r="G26" s="5" t="s">
        <v>116</v>
      </c>
      <c r="H26" s="5"/>
      <c r="I26" s="5" t="s">
        <v>117</v>
      </c>
      <c r="J26" s="5"/>
      <c r="K26" s="10">
        <v>17</v>
      </c>
      <c r="L26" s="5"/>
      <c r="M26" s="10">
        <v>17</v>
      </c>
      <c r="N26" s="5"/>
      <c r="O26" s="10">
        <v>0</v>
      </c>
      <c r="P26" s="5"/>
      <c r="Q26" s="10">
        <v>0</v>
      </c>
      <c r="R26" s="5"/>
      <c r="S26" s="10">
        <v>0</v>
      </c>
      <c r="T26" s="5"/>
      <c r="U26" s="10">
        <v>3200000</v>
      </c>
      <c r="V26" s="5"/>
      <c r="W26" s="10">
        <v>2945504000000</v>
      </c>
      <c r="X26" s="5"/>
      <c r="Y26" s="10">
        <v>0</v>
      </c>
      <c r="Z26" s="5"/>
      <c r="AA26" s="10">
        <v>0</v>
      </c>
      <c r="AB26" s="5"/>
      <c r="AC26" s="10">
        <v>3200000</v>
      </c>
      <c r="AD26" s="5"/>
      <c r="AE26" s="10">
        <v>920996</v>
      </c>
      <c r="AF26" s="5"/>
      <c r="AG26" s="10">
        <v>2945504000000</v>
      </c>
      <c r="AH26" s="5"/>
      <c r="AI26" s="10">
        <v>2946653022320</v>
      </c>
      <c r="AJ26" s="5"/>
      <c r="AK26" s="5" t="s">
        <v>118</v>
      </c>
    </row>
    <row r="27" spans="1:37" ht="18.75" x14ac:dyDescent="0.45">
      <c r="A27" s="2" t="s">
        <v>119</v>
      </c>
      <c r="C27" s="5" t="s">
        <v>120</v>
      </c>
      <c r="D27" s="5"/>
      <c r="E27" s="5" t="s">
        <v>120</v>
      </c>
      <c r="F27" s="5"/>
      <c r="G27" s="5" t="s">
        <v>121</v>
      </c>
      <c r="H27" s="5"/>
      <c r="I27" s="5" t="s">
        <v>122</v>
      </c>
      <c r="J27" s="5"/>
      <c r="K27" s="10">
        <v>18</v>
      </c>
      <c r="L27" s="5"/>
      <c r="M27" s="10">
        <v>18</v>
      </c>
      <c r="N27" s="5"/>
      <c r="O27" s="10">
        <v>1999000</v>
      </c>
      <c r="P27" s="5"/>
      <c r="Q27" s="10">
        <v>1999000000000</v>
      </c>
      <c r="R27" s="5"/>
      <c r="S27" s="10">
        <v>1999000000000</v>
      </c>
      <c r="T27" s="5"/>
      <c r="U27" s="10">
        <v>0</v>
      </c>
      <c r="V27" s="5"/>
      <c r="W27" s="10">
        <v>0</v>
      </c>
      <c r="X27" s="5"/>
      <c r="Y27" s="10">
        <v>0</v>
      </c>
      <c r="Z27" s="5"/>
      <c r="AA27" s="10">
        <v>0</v>
      </c>
      <c r="AB27" s="5"/>
      <c r="AC27" s="10">
        <v>1999000</v>
      </c>
      <c r="AD27" s="5"/>
      <c r="AE27" s="10">
        <v>1000000</v>
      </c>
      <c r="AF27" s="5"/>
      <c r="AG27" s="10">
        <v>1999000000000</v>
      </c>
      <c r="AH27" s="5"/>
      <c r="AI27" s="10">
        <v>1999000000000</v>
      </c>
      <c r="AJ27" s="5"/>
      <c r="AK27" s="5" t="s">
        <v>123</v>
      </c>
    </row>
    <row r="28" spans="1:37" ht="18.75" x14ac:dyDescent="0.45">
      <c r="A28" s="2" t="s">
        <v>124</v>
      </c>
      <c r="C28" s="5" t="s">
        <v>120</v>
      </c>
      <c r="D28" s="5"/>
      <c r="E28" s="5" t="s">
        <v>120</v>
      </c>
      <c r="F28" s="5"/>
      <c r="G28" s="5" t="s">
        <v>125</v>
      </c>
      <c r="H28" s="5"/>
      <c r="I28" s="5" t="s">
        <v>126</v>
      </c>
      <c r="J28" s="5"/>
      <c r="K28" s="10">
        <v>18</v>
      </c>
      <c r="L28" s="5"/>
      <c r="M28" s="10">
        <v>18</v>
      </c>
      <c r="N28" s="5"/>
      <c r="O28" s="10">
        <v>1999999</v>
      </c>
      <c r="P28" s="5"/>
      <c r="Q28" s="10">
        <v>1999999000000</v>
      </c>
      <c r="R28" s="5"/>
      <c r="S28" s="10">
        <v>1999999000000</v>
      </c>
      <c r="T28" s="5"/>
      <c r="U28" s="10">
        <v>0</v>
      </c>
      <c r="V28" s="5"/>
      <c r="W28" s="10">
        <v>0</v>
      </c>
      <c r="X28" s="5"/>
      <c r="Y28" s="10">
        <v>0</v>
      </c>
      <c r="Z28" s="5"/>
      <c r="AA28" s="10">
        <v>0</v>
      </c>
      <c r="AB28" s="5"/>
      <c r="AC28" s="10">
        <v>1999999</v>
      </c>
      <c r="AD28" s="5"/>
      <c r="AE28" s="10">
        <v>1000000</v>
      </c>
      <c r="AF28" s="5"/>
      <c r="AG28" s="10">
        <v>1999999000000</v>
      </c>
      <c r="AH28" s="5"/>
      <c r="AI28" s="10">
        <v>1999999000000</v>
      </c>
      <c r="AJ28" s="5"/>
      <c r="AK28" s="5" t="s">
        <v>127</v>
      </c>
    </row>
    <row r="29" spans="1:37" ht="18.75" thickBot="1" x14ac:dyDescent="0.45">
      <c r="O29" s="9">
        <f>SUM(O9:O28)</f>
        <v>11613534</v>
      </c>
      <c r="Q29" s="9">
        <f>SUM(Q9:Q28)</f>
        <v>9751794151957</v>
      </c>
      <c r="S29" s="9">
        <f>SUM(S9:S28)</f>
        <v>10189954776888</v>
      </c>
      <c r="U29" s="9">
        <f>SUM(U9:U28)</f>
        <v>3200000</v>
      </c>
      <c r="W29" s="9">
        <f>SUM(W9:W28)</f>
        <v>2945504000000</v>
      </c>
      <c r="Y29" s="9">
        <f>SUM(Y9:Y28)</f>
        <v>0</v>
      </c>
      <c r="AA29" s="9">
        <f>SUM(AA9:AA28)</f>
        <v>0</v>
      </c>
      <c r="AC29" s="9">
        <f>SUM(AC9:AC28)</f>
        <v>14813534</v>
      </c>
      <c r="AE29" s="9">
        <f>SUM(AE9:AE28)</f>
        <v>18606389</v>
      </c>
      <c r="AG29" s="9">
        <f>SUM(AG9:AG28)</f>
        <v>12697298151957</v>
      </c>
      <c r="AI29" s="9">
        <f>SUM(AI9:AI28)</f>
        <v>13072314933763</v>
      </c>
      <c r="AK29" s="32">
        <v>64.150000000000006</v>
      </c>
    </row>
    <row r="30" spans="1:37" ht="18.75" thickTop="1" x14ac:dyDescent="0.4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topLeftCell="A4" workbookViewId="0">
      <selection activeCell="K12" sqref="K12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6" spans="1:12" ht="27.75" x14ac:dyDescent="0.4">
      <c r="A6" s="28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</row>
    <row r="7" spans="1:12" ht="27.75" x14ac:dyDescent="0.4">
      <c r="A7" s="28" t="s">
        <v>3</v>
      </c>
      <c r="C7" s="28" t="s">
        <v>7</v>
      </c>
      <c r="E7" s="28" t="s">
        <v>128</v>
      </c>
      <c r="G7" s="28" t="s">
        <v>129</v>
      </c>
      <c r="I7" s="28" t="s">
        <v>130</v>
      </c>
      <c r="K7" s="28" t="s">
        <v>131</v>
      </c>
    </row>
    <row r="8" spans="1:12" ht="18.75" x14ac:dyDescent="0.45">
      <c r="A8" s="2" t="s">
        <v>85</v>
      </c>
      <c r="C8" s="10">
        <v>1596900</v>
      </c>
      <c r="D8" s="5"/>
      <c r="E8" s="10">
        <v>950000</v>
      </c>
      <c r="F8" s="5"/>
      <c r="G8" s="10">
        <v>990872</v>
      </c>
      <c r="H8" s="5"/>
      <c r="I8" s="5" t="s">
        <v>132</v>
      </c>
      <c r="J8" s="5"/>
      <c r="K8" s="10">
        <v>1582323496800</v>
      </c>
      <c r="L8" s="5"/>
    </row>
    <row r="9" spans="1:12" ht="18.75" x14ac:dyDescent="0.45">
      <c r="A9" s="2" t="s">
        <v>112</v>
      </c>
      <c r="C9" s="10">
        <v>200</v>
      </c>
      <c r="D9" s="5"/>
      <c r="E9" s="10">
        <v>1980000</v>
      </c>
      <c r="F9" s="5"/>
      <c r="G9" s="10">
        <v>2014757</v>
      </c>
      <c r="H9" s="5"/>
      <c r="I9" s="5" t="s">
        <v>133</v>
      </c>
      <c r="J9" s="5"/>
      <c r="K9" s="10">
        <v>402951400</v>
      </c>
      <c r="L9" s="5"/>
    </row>
    <row r="10" spans="1:12" ht="18.75" x14ac:dyDescent="0.45">
      <c r="A10" s="2" t="s">
        <v>115</v>
      </c>
      <c r="C10" s="10">
        <v>3200000</v>
      </c>
      <c r="D10" s="5"/>
      <c r="E10" s="10">
        <v>920470</v>
      </c>
      <c r="F10" s="5"/>
      <c r="G10" s="10">
        <v>920996</v>
      </c>
      <c r="H10" s="5"/>
      <c r="I10" s="5" t="s">
        <v>134</v>
      </c>
      <c r="J10" s="5"/>
      <c r="K10" s="10">
        <v>2947187200000</v>
      </c>
      <c r="L10" s="5"/>
    </row>
    <row r="11" spans="1:12" ht="18.75" thickBot="1" x14ac:dyDescent="0.45">
      <c r="G11" s="3"/>
      <c r="K11" s="11">
        <f>SUM(K8:K10)</f>
        <v>4529913648200</v>
      </c>
    </row>
    <row r="12" spans="1:12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1"/>
  <sheetViews>
    <sheetView rightToLeft="1" topLeftCell="G1" workbookViewId="0">
      <selection activeCell="AE10" sqref="AE10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6" spans="1:31" ht="27.75" x14ac:dyDescent="0.4">
      <c r="A6" s="28" t="s">
        <v>135</v>
      </c>
      <c r="B6" s="28" t="s">
        <v>135</v>
      </c>
      <c r="C6" s="28" t="s">
        <v>135</v>
      </c>
      <c r="D6" s="28" t="s">
        <v>135</v>
      </c>
      <c r="E6" s="28" t="s">
        <v>135</v>
      </c>
      <c r="F6" s="28" t="s">
        <v>135</v>
      </c>
      <c r="G6" s="28" t="s">
        <v>135</v>
      </c>
      <c r="H6" s="28" t="s">
        <v>135</v>
      </c>
      <c r="I6" s="28" t="s">
        <v>135</v>
      </c>
      <c r="K6" s="28" t="s">
        <v>4</v>
      </c>
      <c r="L6" s="28" t="s">
        <v>4</v>
      </c>
      <c r="M6" s="28" t="s">
        <v>4</v>
      </c>
      <c r="N6" s="28" t="s">
        <v>4</v>
      </c>
      <c r="O6" s="28" t="s">
        <v>4</v>
      </c>
      <c r="Q6" s="28" t="s">
        <v>5</v>
      </c>
      <c r="R6" s="28" t="s">
        <v>5</v>
      </c>
      <c r="S6" s="28" t="s">
        <v>5</v>
      </c>
      <c r="T6" s="28" t="s">
        <v>5</v>
      </c>
      <c r="U6" s="28" t="s">
        <v>5</v>
      </c>
      <c r="V6" s="28" t="s">
        <v>5</v>
      </c>
      <c r="W6" s="28" t="s">
        <v>5</v>
      </c>
      <c r="Y6" s="28" t="s">
        <v>6</v>
      </c>
      <c r="Z6" s="28" t="s">
        <v>6</v>
      </c>
      <c r="AA6" s="28" t="s">
        <v>6</v>
      </c>
      <c r="AB6" s="28" t="s">
        <v>6</v>
      </c>
      <c r="AC6" s="28" t="s">
        <v>6</v>
      </c>
      <c r="AD6" s="28" t="s">
        <v>6</v>
      </c>
      <c r="AE6" s="28" t="s">
        <v>6</v>
      </c>
    </row>
    <row r="7" spans="1:31" ht="27.75" x14ac:dyDescent="0.4">
      <c r="A7" s="28" t="s">
        <v>136</v>
      </c>
      <c r="C7" s="28" t="s">
        <v>48</v>
      </c>
      <c r="E7" s="28" t="s">
        <v>49</v>
      </c>
      <c r="G7" s="28" t="s">
        <v>137</v>
      </c>
      <c r="I7" s="28" t="s">
        <v>46</v>
      </c>
      <c r="K7" s="28" t="s">
        <v>7</v>
      </c>
      <c r="M7" s="28" t="s">
        <v>8</v>
      </c>
      <c r="O7" s="28" t="s">
        <v>9</v>
      </c>
      <c r="Q7" s="28" t="s">
        <v>10</v>
      </c>
      <c r="R7" s="28" t="s">
        <v>10</v>
      </c>
      <c r="S7" s="28" t="s">
        <v>10</v>
      </c>
      <c r="U7" s="28" t="s">
        <v>11</v>
      </c>
      <c r="V7" s="28" t="s">
        <v>11</v>
      </c>
      <c r="W7" s="28" t="s">
        <v>11</v>
      </c>
      <c r="Y7" s="28" t="s">
        <v>7</v>
      </c>
      <c r="AA7" s="28" t="s">
        <v>8</v>
      </c>
      <c r="AC7" s="28" t="s">
        <v>9</v>
      </c>
      <c r="AE7" s="28" t="s">
        <v>138</v>
      </c>
    </row>
    <row r="8" spans="1:31" ht="27.75" x14ac:dyDescent="0.4">
      <c r="A8" s="28" t="s">
        <v>136</v>
      </c>
      <c r="C8" s="28" t="s">
        <v>48</v>
      </c>
      <c r="E8" s="28" t="s">
        <v>49</v>
      </c>
      <c r="G8" s="28" t="s">
        <v>137</v>
      </c>
      <c r="I8" s="28" t="s">
        <v>46</v>
      </c>
      <c r="K8" s="28" t="s">
        <v>7</v>
      </c>
      <c r="M8" s="28" t="s">
        <v>8</v>
      </c>
      <c r="O8" s="28" t="s">
        <v>9</v>
      </c>
      <c r="Q8" s="28" t="s">
        <v>7</v>
      </c>
      <c r="S8" s="28" t="s">
        <v>8</v>
      </c>
      <c r="U8" s="28" t="s">
        <v>7</v>
      </c>
      <c r="W8" s="28" t="s">
        <v>14</v>
      </c>
      <c r="Y8" s="28" t="s">
        <v>7</v>
      </c>
      <c r="AA8" s="28" t="s">
        <v>8</v>
      </c>
      <c r="AC8" s="28" t="s">
        <v>9</v>
      </c>
      <c r="AE8" s="28" t="s">
        <v>138</v>
      </c>
    </row>
    <row r="9" spans="1:31" ht="18.75" x14ac:dyDescent="0.45">
      <c r="A9" s="2" t="s">
        <v>139</v>
      </c>
      <c r="C9" s="1" t="s">
        <v>140</v>
      </c>
      <c r="E9" s="3">
        <v>22</v>
      </c>
      <c r="G9" s="3">
        <v>21</v>
      </c>
      <c r="I9" s="1" t="s">
        <v>120</v>
      </c>
      <c r="K9" s="10">
        <v>940000</v>
      </c>
      <c r="L9" s="5"/>
      <c r="M9" s="10">
        <v>940000000000</v>
      </c>
      <c r="N9" s="5"/>
      <c r="O9" s="10">
        <v>940000000000</v>
      </c>
      <c r="P9" s="5"/>
      <c r="Q9" s="10">
        <v>0</v>
      </c>
      <c r="R9" s="5"/>
      <c r="S9" s="10">
        <v>0</v>
      </c>
      <c r="T9" s="5"/>
      <c r="U9" s="10">
        <v>0</v>
      </c>
      <c r="V9" s="5"/>
      <c r="W9" s="10">
        <v>0</v>
      </c>
      <c r="X9" s="5"/>
      <c r="Y9" s="10">
        <v>940000</v>
      </c>
      <c r="Z9" s="5"/>
      <c r="AA9" s="10">
        <v>940000000000</v>
      </c>
      <c r="AB9" s="5"/>
      <c r="AC9" s="10">
        <v>940000000000</v>
      </c>
      <c r="AD9" s="5"/>
      <c r="AE9" s="5" t="s">
        <v>141</v>
      </c>
    </row>
    <row r="10" spans="1:31" ht="18.75" thickBot="1" x14ac:dyDescent="0.45">
      <c r="K10" s="5"/>
      <c r="L10" s="5"/>
      <c r="M10" s="11">
        <f>SUM(M9)</f>
        <v>940000000000</v>
      </c>
      <c r="N10" s="5"/>
      <c r="O10" s="11">
        <f>SUM(O9)</f>
        <v>940000000000</v>
      </c>
      <c r="P10" s="5"/>
      <c r="Q10" s="11">
        <f>SUM(Q9)</f>
        <v>0</v>
      </c>
      <c r="R10" s="5"/>
      <c r="S10" s="11">
        <f>SUM(S9)</f>
        <v>0</v>
      </c>
      <c r="T10" s="5"/>
      <c r="U10" s="11">
        <f>SUM(U9)</f>
        <v>0</v>
      </c>
      <c r="V10" s="5"/>
      <c r="W10" s="11">
        <f>SUM(W9)</f>
        <v>0</v>
      </c>
      <c r="X10" s="5"/>
      <c r="Y10" s="11">
        <f>SUM(Y9)</f>
        <v>940000</v>
      </c>
      <c r="Z10" s="5"/>
      <c r="AA10" s="11">
        <f>SUM(AA9)</f>
        <v>940000000000</v>
      </c>
      <c r="AB10" s="5"/>
      <c r="AC10" s="11">
        <f>SUM(AC9)</f>
        <v>940000000000</v>
      </c>
      <c r="AD10" s="5"/>
      <c r="AE10" s="33">
        <v>4.6100000000000003</v>
      </c>
    </row>
    <row r="11" spans="1:31" ht="18.75" thickTop="1" x14ac:dyDescent="0.4"/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34"/>
  <sheetViews>
    <sheetView rightToLeft="1" topLeftCell="A7" workbookViewId="0">
      <selection activeCell="S33" sqref="S33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0" ht="27.75" x14ac:dyDescent="0.4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0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20" ht="27.75" x14ac:dyDescent="0.4">
      <c r="A6" s="28" t="s">
        <v>142</v>
      </c>
      <c r="C6" s="28" t="s">
        <v>143</v>
      </c>
      <c r="D6" s="28" t="s">
        <v>143</v>
      </c>
      <c r="E6" s="28" t="s">
        <v>143</v>
      </c>
      <c r="F6" s="28" t="s">
        <v>143</v>
      </c>
      <c r="G6" s="28" t="s">
        <v>143</v>
      </c>
      <c r="H6" s="28" t="s">
        <v>143</v>
      </c>
      <c r="I6" s="28" t="s">
        <v>143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20" ht="27.75" x14ac:dyDescent="0.4">
      <c r="A7" s="28" t="s">
        <v>142</v>
      </c>
      <c r="C7" s="28" t="s">
        <v>144</v>
      </c>
      <c r="E7" s="28" t="s">
        <v>145</v>
      </c>
      <c r="G7" s="28" t="s">
        <v>146</v>
      </c>
      <c r="I7" s="28" t="s">
        <v>49</v>
      </c>
      <c r="K7" s="28" t="s">
        <v>147</v>
      </c>
      <c r="M7" s="28" t="s">
        <v>148</v>
      </c>
      <c r="O7" s="28" t="s">
        <v>149</v>
      </c>
      <c r="Q7" s="28" t="s">
        <v>147</v>
      </c>
      <c r="S7" s="28" t="s">
        <v>138</v>
      </c>
    </row>
    <row r="8" spans="1:20" ht="18.75" x14ac:dyDescent="0.45">
      <c r="A8" s="2" t="s">
        <v>150</v>
      </c>
      <c r="C8" s="1" t="s">
        <v>151</v>
      </c>
      <c r="E8" s="4" t="s">
        <v>152</v>
      </c>
      <c r="G8" s="5" t="s">
        <v>153</v>
      </c>
      <c r="H8" s="5"/>
      <c r="I8" s="10">
        <v>0</v>
      </c>
      <c r="J8" s="5"/>
      <c r="K8" s="10">
        <v>32155425</v>
      </c>
      <c r="L8" s="5"/>
      <c r="M8" s="10">
        <v>982270767909</v>
      </c>
      <c r="N8" s="5"/>
      <c r="O8" s="10">
        <v>982302215496</v>
      </c>
      <c r="P8" s="5"/>
      <c r="Q8" s="10">
        <v>707838</v>
      </c>
      <c r="R8" s="5"/>
      <c r="S8" s="5" t="s">
        <v>16</v>
      </c>
      <c r="T8" s="5"/>
    </row>
    <row r="9" spans="1:20" ht="18.75" x14ac:dyDescent="0.45">
      <c r="A9" s="2" t="s">
        <v>154</v>
      </c>
      <c r="C9" s="1" t="s">
        <v>155</v>
      </c>
      <c r="E9" s="4" t="s">
        <v>156</v>
      </c>
      <c r="G9" s="5" t="s">
        <v>157</v>
      </c>
      <c r="H9" s="5"/>
      <c r="I9" s="10">
        <v>0</v>
      </c>
      <c r="J9" s="5"/>
      <c r="K9" s="10">
        <v>2382899</v>
      </c>
      <c r="L9" s="5"/>
      <c r="M9" s="10">
        <v>178971594590</v>
      </c>
      <c r="N9" s="5"/>
      <c r="O9" s="10">
        <v>178973250000</v>
      </c>
      <c r="P9" s="5"/>
      <c r="Q9" s="10">
        <v>727489</v>
      </c>
      <c r="R9" s="5"/>
      <c r="S9" s="5" t="s">
        <v>16</v>
      </c>
      <c r="T9" s="5"/>
    </row>
    <row r="10" spans="1:20" ht="18.75" x14ac:dyDescent="0.45">
      <c r="A10" s="2" t="s">
        <v>158</v>
      </c>
      <c r="C10" s="1" t="s">
        <v>159</v>
      </c>
      <c r="E10" s="4" t="s">
        <v>156</v>
      </c>
      <c r="G10" s="5" t="s">
        <v>153</v>
      </c>
      <c r="H10" s="5"/>
      <c r="I10" s="10">
        <v>0</v>
      </c>
      <c r="J10" s="5"/>
      <c r="K10" s="10">
        <v>238045700</v>
      </c>
      <c r="L10" s="5"/>
      <c r="M10" s="10">
        <v>178973000000</v>
      </c>
      <c r="N10" s="5"/>
      <c r="O10" s="10">
        <v>179200000300</v>
      </c>
      <c r="P10" s="5"/>
      <c r="Q10" s="10">
        <v>11045400</v>
      </c>
      <c r="R10" s="5"/>
      <c r="S10" s="5" t="s">
        <v>16</v>
      </c>
      <c r="T10" s="5"/>
    </row>
    <row r="11" spans="1:20" ht="18.75" x14ac:dyDescent="0.45">
      <c r="A11" s="2" t="s">
        <v>158</v>
      </c>
      <c r="C11" s="1" t="s">
        <v>160</v>
      </c>
      <c r="E11" s="4" t="s">
        <v>152</v>
      </c>
      <c r="G11" s="5" t="s">
        <v>153</v>
      </c>
      <c r="H11" s="5"/>
      <c r="I11" s="10">
        <v>0</v>
      </c>
      <c r="J11" s="5"/>
      <c r="K11" s="10">
        <v>365613331264</v>
      </c>
      <c r="L11" s="5"/>
      <c r="M11" s="10">
        <v>3757026100661</v>
      </c>
      <c r="N11" s="5"/>
      <c r="O11" s="10">
        <v>3881823171304</v>
      </c>
      <c r="P11" s="5"/>
      <c r="Q11" s="10">
        <v>240816260621</v>
      </c>
      <c r="R11" s="5"/>
      <c r="S11" s="5" t="s">
        <v>161</v>
      </c>
      <c r="T11" s="5"/>
    </row>
    <row r="12" spans="1:20" ht="18.75" x14ac:dyDescent="0.45">
      <c r="A12" s="2" t="s">
        <v>162</v>
      </c>
      <c r="C12" s="1" t="s">
        <v>163</v>
      </c>
      <c r="E12" s="4" t="s">
        <v>152</v>
      </c>
      <c r="G12" s="5" t="s">
        <v>153</v>
      </c>
      <c r="H12" s="5"/>
      <c r="I12" s="10">
        <v>0</v>
      </c>
      <c r="J12" s="5"/>
      <c r="K12" s="10">
        <v>1679545590</v>
      </c>
      <c r="L12" s="5"/>
      <c r="M12" s="10">
        <v>196539483924</v>
      </c>
      <c r="N12" s="5"/>
      <c r="O12" s="10">
        <v>197946500000</v>
      </c>
      <c r="P12" s="5"/>
      <c r="Q12" s="10">
        <v>272529514</v>
      </c>
      <c r="R12" s="5"/>
      <c r="S12" s="5" t="s">
        <v>16</v>
      </c>
      <c r="T12" s="5"/>
    </row>
    <row r="13" spans="1:20" ht="18.75" x14ac:dyDescent="0.45">
      <c r="A13" s="2" t="s">
        <v>164</v>
      </c>
      <c r="C13" s="1" t="s">
        <v>165</v>
      </c>
      <c r="E13" s="4" t="s">
        <v>152</v>
      </c>
      <c r="G13" s="5" t="s">
        <v>153</v>
      </c>
      <c r="H13" s="5"/>
      <c r="I13" s="10">
        <v>0</v>
      </c>
      <c r="J13" s="5"/>
      <c r="K13" s="10">
        <v>616332</v>
      </c>
      <c r="L13" s="5"/>
      <c r="M13" s="10">
        <v>3000005066</v>
      </c>
      <c r="N13" s="5"/>
      <c r="O13" s="10">
        <v>3000250000</v>
      </c>
      <c r="P13" s="5"/>
      <c r="Q13" s="10">
        <v>371398</v>
      </c>
      <c r="R13" s="5"/>
      <c r="S13" s="5" t="s">
        <v>16</v>
      </c>
      <c r="T13" s="5"/>
    </row>
    <row r="14" spans="1:20" ht="18.75" x14ac:dyDescent="0.45">
      <c r="A14" s="2" t="s">
        <v>166</v>
      </c>
      <c r="C14" s="1" t="s">
        <v>167</v>
      </c>
      <c r="E14" s="4" t="s">
        <v>152</v>
      </c>
      <c r="G14" s="5" t="s">
        <v>153</v>
      </c>
      <c r="H14" s="5"/>
      <c r="I14" s="10">
        <v>0</v>
      </c>
      <c r="J14" s="5"/>
      <c r="K14" s="10">
        <v>5492856543</v>
      </c>
      <c r="L14" s="5"/>
      <c r="M14" s="10">
        <v>694465206332</v>
      </c>
      <c r="N14" s="5"/>
      <c r="O14" s="10">
        <v>699317330000</v>
      </c>
      <c r="P14" s="5"/>
      <c r="Q14" s="10">
        <v>640732875</v>
      </c>
      <c r="R14" s="5"/>
      <c r="S14" s="5" t="s">
        <v>16</v>
      </c>
      <c r="T14" s="5"/>
    </row>
    <row r="15" spans="1:20" ht="18.75" x14ac:dyDescent="0.45">
      <c r="A15" s="2" t="s">
        <v>168</v>
      </c>
      <c r="C15" s="1" t="s">
        <v>169</v>
      </c>
      <c r="E15" s="4" t="s">
        <v>152</v>
      </c>
      <c r="G15" s="5" t="s">
        <v>153</v>
      </c>
      <c r="H15" s="5"/>
      <c r="I15" s="10">
        <v>0</v>
      </c>
      <c r="J15" s="5"/>
      <c r="K15" s="10">
        <v>169850</v>
      </c>
      <c r="L15" s="5"/>
      <c r="M15" s="10">
        <v>0</v>
      </c>
      <c r="N15" s="5"/>
      <c r="O15" s="10">
        <v>0</v>
      </c>
      <c r="P15" s="5"/>
      <c r="Q15" s="10">
        <v>169850</v>
      </c>
      <c r="R15" s="5"/>
      <c r="S15" s="5" t="s">
        <v>16</v>
      </c>
      <c r="T15" s="5"/>
    </row>
    <row r="16" spans="1:20" ht="18.75" x14ac:dyDescent="0.45">
      <c r="A16" s="2" t="s">
        <v>166</v>
      </c>
      <c r="C16" s="1" t="s">
        <v>170</v>
      </c>
      <c r="E16" s="4" t="s">
        <v>171</v>
      </c>
      <c r="G16" s="5" t="s">
        <v>153</v>
      </c>
      <c r="H16" s="5"/>
      <c r="I16" s="10">
        <v>20</v>
      </c>
      <c r="J16" s="5"/>
      <c r="K16" s="10">
        <v>334110000000</v>
      </c>
      <c r="L16" s="5"/>
      <c r="M16" s="10">
        <v>0</v>
      </c>
      <c r="N16" s="5"/>
      <c r="O16" s="10">
        <v>334110000000</v>
      </c>
      <c r="P16" s="5"/>
      <c r="Q16" s="10">
        <v>0</v>
      </c>
      <c r="R16" s="5"/>
      <c r="S16" s="5" t="s">
        <v>16</v>
      </c>
      <c r="T16" s="5"/>
    </row>
    <row r="17" spans="1:20" ht="18.75" x14ac:dyDescent="0.45">
      <c r="A17" s="2" t="s">
        <v>162</v>
      </c>
      <c r="C17" s="1" t="s">
        <v>172</v>
      </c>
      <c r="E17" s="4" t="s">
        <v>171</v>
      </c>
      <c r="G17" s="5" t="s">
        <v>173</v>
      </c>
      <c r="H17" s="5"/>
      <c r="I17" s="10">
        <v>18</v>
      </c>
      <c r="J17" s="5"/>
      <c r="K17" s="10">
        <v>267000000000</v>
      </c>
      <c r="L17" s="5"/>
      <c r="M17" s="10">
        <v>0</v>
      </c>
      <c r="N17" s="5"/>
      <c r="O17" s="10">
        <v>0</v>
      </c>
      <c r="P17" s="5"/>
      <c r="Q17" s="10">
        <v>267000000000</v>
      </c>
      <c r="R17" s="5"/>
      <c r="S17" s="5" t="s">
        <v>174</v>
      </c>
      <c r="T17" s="5"/>
    </row>
    <row r="18" spans="1:20" ht="18.75" x14ac:dyDescent="0.45">
      <c r="A18" s="2" t="s">
        <v>162</v>
      </c>
      <c r="C18" s="1" t="s">
        <v>175</v>
      </c>
      <c r="E18" s="4" t="s">
        <v>171</v>
      </c>
      <c r="G18" s="5" t="s">
        <v>176</v>
      </c>
      <c r="H18" s="5"/>
      <c r="I18" s="10">
        <v>19</v>
      </c>
      <c r="J18" s="5"/>
      <c r="K18" s="10">
        <v>140000000000</v>
      </c>
      <c r="L18" s="5"/>
      <c r="M18" s="10">
        <v>0</v>
      </c>
      <c r="N18" s="5"/>
      <c r="O18" s="10">
        <v>0</v>
      </c>
      <c r="P18" s="5"/>
      <c r="Q18" s="10">
        <v>140000000000</v>
      </c>
      <c r="R18" s="5"/>
      <c r="S18" s="5" t="s">
        <v>177</v>
      </c>
      <c r="T18" s="5"/>
    </row>
    <row r="19" spans="1:20" ht="18.75" x14ac:dyDescent="0.45">
      <c r="A19" s="2" t="s">
        <v>162</v>
      </c>
      <c r="C19" s="1" t="s">
        <v>178</v>
      </c>
      <c r="E19" s="4" t="s">
        <v>171</v>
      </c>
      <c r="G19" s="5" t="s">
        <v>179</v>
      </c>
      <c r="H19" s="5"/>
      <c r="I19" s="10">
        <v>18</v>
      </c>
      <c r="J19" s="5"/>
      <c r="K19" s="10">
        <v>700000000000</v>
      </c>
      <c r="L19" s="5"/>
      <c r="M19" s="10">
        <v>0</v>
      </c>
      <c r="N19" s="5"/>
      <c r="O19" s="10">
        <v>577000000000</v>
      </c>
      <c r="P19" s="5"/>
      <c r="Q19" s="10">
        <v>123000000000</v>
      </c>
      <c r="R19" s="5"/>
      <c r="S19" s="5" t="s">
        <v>180</v>
      </c>
      <c r="T19" s="5"/>
    </row>
    <row r="20" spans="1:20" ht="18.75" x14ac:dyDescent="0.45">
      <c r="A20" s="2" t="s">
        <v>181</v>
      </c>
      <c r="C20" s="1" t="s">
        <v>182</v>
      </c>
      <c r="E20" s="4" t="s">
        <v>152</v>
      </c>
      <c r="G20" s="5" t="s">
        <v>183</v>
      </c>
      <c r="H20" s="5"/>
      <c r="I20" s="10">
        <v>8</v>
      </c>
      <c r="J20" s="5"/>
      <c r="K20" s="10">
        <v>794687</v>
      </c>
      <c r="L20" s="5"/>
      <c r="M20" s="10">
        <v>2553661643835</v>
      </c>
      <c r="N20" s="5"/>
      <c r="O20" s="10">
        <v>2553662438522</v>
      </c>
      <c r="P20" s="5"/>
      <c r="Q20" s="10">
        <v>0</v>
      </c>
      <c r="R20" s="5"/>
      <c r="S20" s="5" t="s">
        <v>16</v>
      </c>
      <c r="T20" s="5"/>
    </row>
    <row r="21" spans="1:20" ht="18.75" x14ac:dyDescent="0.45">
      <c r="A21" s="2" t="s">
        <v>184</v>
      </c>
      <c r="C21" s="1" t="s">
        <v>185</v>
      </c>
      <c r="E21" s="4" t="s">
        <v>152</v>
      </c>
      <c r="G21" s="5" t="s">
        <v>186</v>
      </c>
      <c r="H21" s="5"/>
      <c r="I21" s="10">
        <v>0</v>
      </c>
      <c r="J21" s="5"/>
      <c r="K21" s="10">
        <v>622816</v>
      </c>
      <c r="L21" s="5"/>
      <c r="M21" s="10">
        <v>928644827037</v>
      </c>
      <c r="N21" s="5"/>
      <c r="O21" s="10">
        <v>928325000000</v>
      </c>
      <c r="P21" s="5"/>
      <c r="Q21" s="10">
        <v>320449853</v>
      </c>
      <c r="R21" s="5"/>
      <c r="S21" s="5" t="s">
        <v>16</v>
      </c>
      <c r="T21" s="5"/>
    </row>
    <row r="22" spans="1:20" ht="18.75" x14ac:dyDescent="0.45">
      <c r="A22" s="2" t="s">
        <v>187</v>
      </c>
      <c r="C22" s="1" t="s">
        <v>188</v>
      </c>
      <c r="E22" s="4" t="s">
        <v>152</v>
      </c>
      <c r="G22" s="5" t="s">
        <v>189</v>
      </c>
      <c r="H22" s="5"/>
      <c r="I22" s="10">
        <v>0</v>
      </c>
      <c r="J22" s="5"/>
      <c r="K22" s="10">
        <v>33193961</v>
      </c>
      <c r="L22" s="5"/>
      <c r="M22" s="10">
        <v>2038296424713</v>
      </c>
      <c r="N22" s="5"/>
      <c r="O22" s="10">
        <v>2038328750000</v>
      </c>
      <c r="P22" s="5"/>
      <c r="Q22" s="10">
        <v>868674</v>
      </c>
      <c r="R22" s="5"/>
      <c r="S22" s="5" t="s">
        <v>16</v>
      </c>
      <c r="T22" s="5"/>
    </row>
    <row r="23" spans="1:20" ht="18.75" x14ac:dyDescent="0.45">
      <c r="A23" s="2" t="s">
        <v>184</v>
      </c>
      <c r="C23" s="1" t="s">
        <v>190</v>
      </c>
      <c r="E23" s="4" t="s">
        <v>171</v>
      </c>
      <c r="G23" s="5" t="s">
        <v>191</v>
      </c>
      <c r="H23" s="5"/>
      <c r="I23" s="10">
        <v>22</v>
      </c>
      <c r="J23" s="5"/>
      <c r="K23" s="10">
        <v>888000000000</v>
      </c>
      <c r="L23" s="5"/>
      <c r="M23" s="10">
        <v>0</v>
      </c>
      <c r="N23" s="5"/>
      <c r="O23" s="10">
        <v>888000000000</v>
      </c>
      <c r="P23" s="5"/>
      <c r="Q23" s="10">
        <v>0</v>
      </c>
      <c r="R23" s="5"/>
      <c r="S23" s="5" t="s">
        <v>16</v>
      </c>
      <c r="T23" s="5"/>
    </row>
    <row r="24" spans="1:20" ht="18.75" x14ac:dyDescent="0.45">
      <c r="A24" s="2" t="s">
        <v>192</v>
      </c>
      <c r="C24" s="1" t="s">
        <v>193</v>
      </c>
      <c r="E24" s="4" t="s">
        <v>171</v>
      </c>
      <c r="G24" s="5" t="s">
        <v>191</v>
      </c>
      <c r="H24" s="5"/>
      <c r="I24" s="10">
        <v>18</v>
      </c>
      <c r="J24" s="5"/>
      <c r="K24" s="10">
        <v>50000000000</v>
      </c>
      <c r="L24" s="5"/>
      <c r="M24" s="10">
        <v>0</v>
      </c>
      <c r="N24" s="5"/>
      <c r="O24" s="10">
        <v>0</v>
      </c>
      <c r="P24" s="5"/>
      <c r="Q24" s="10">
        <v>50000000000</v>
      </c>
      <c r="R24" s="5"/>
      <c r="S24" s="5" t="s">
        <v>194</v>
      </c>
      <c r="T24" s="5"/>
    </row>
    <row r="25" spans="1:20" ht="18.75" x14ac:dyDescent="0.45">
      <c r="A25" s="2" t="s">
        <v>195</v>
      </c>
      <c r="C25" s="1" t="s">
        <v>196</v>
      </c>
      <c r="E25" s="4" t="s">
        <v>171</v>
      </c>
      <c r="G25" s="5" t="s">
        <v>197</v>
      </c>
      <c r="H25" s="5"/>
      <c r="I25" s="10">
        <v>20</v>
      </c>
      <c r="J25" s="5"/>
      <c r="K25" s="10">
        <v>450000000000</v>
      </c>
      <c r="L25" s="5"/>
      <c r="M25" s="10">
        <v>0</v>
      </c>
      <c r="N25" s="5"/>
      <c r="O25" s="10">
        <v>160000000000</v>
      </c>
      <c r="P25" s="5"/>
      <c r="Q25" s="10">
        <v>290000000000</v>
      </c>
      <c r="R25" s="5"/>
      <c r="S25" s="5" t="s">
        <v>198</v>
      </c>
      <c r="T25" s="5"/>
    </row>
    <row r="26" spans="1:20" ht="18.75" x14ac:dyDescent="0.45">
      <c r="A26" s="2" t="s">
        <v>181</v>
      </c>
      <c r="C26" s="1" t="s">
        <v>199</v>
      </c>
      <c r="E26" s="4" t="s">
        <v>171</v>
      </c>
      <c r="G26" s="5" t="s">
        <v>200</v>
      </c>
      <c r="H26" s="5"/>
      <c r="I26" s="10">
        <v>21.5</v>
      </c>
      <c r="J26" s="5"/>
      <c r="K26" s="10">
        <v>450000000000</v>
      </c>
      <c r="L26" s="5"/>
      <c r="M26" s="10">
        <v>0</v>
      </c>
      <c r="N26" s="5"/>
      <c r="O26" s="10">
        <v>450000000000</v>
      </c>
      <c r="P26" s="5"/>
      <c r="Q26" s="10">
        <v>0</v>
      </c>
      <c r="R26" s="5"/>
      <c r="S26" s="5" t="s">
        <v>16</v>
      </c>
      <c r="T26" s="5"/>
    </row>
    <row r="27" spans="1:20" ht="18.75" x14ac:dyDescent="0.45">
      <c r="A27" s="2" t="s">
        <v>187</v>
      </c>
      <c r="C27" s="1" t="s">
        <v>201</v>
      </c>
      <c r="E27" s="4" t="s">
        <v>171</v>
      </c>
      <c r="G27" s="5" t="s">
        <v>202</v>
      </c>
      <c r="H27" s="5"/>
      <c r="I27" s="10">
        <v>21</v>
      </c>
      <c r="J27" s="5"/>
      <c r="K27" s="10">
        <v>1504900000000</v>
      </c>
      <c r="L27" s="5"/>
      <c r="M27" s="10">
        <v>0</v>
      </c>
      <c r="N27" s="5"/>
      <c r="O27" s="10">
        <v>1504900000000</v>
      </c>
      <c r="P27" s="5"/>
      <c r="Q27" s="10">
        <v>0</v>
      </c>
      <c r="R27" s="5"/>
      <c r="S27" s="5" t="s">
        <v>16</v>
      </c>
      <c r="T27" s="5"/>
    </row>
    <row r="28" spans="1:20" ht="18.75" x14ac:dyDescent="0.45">
      <c r="A28" s="2" t="s">
        <v>181</v>
      </c>
      <c r="C28" s="1" t="s">
        <v>203</v>
      </c>
      <c r="E28" s="4" t="s">
        <v>171</v>
      </c>
      <c r="G28" s="5" t="s">
        <v>204</v>
      </c>
      <c r="H28" s="5"/>
      <c r="I28" s="10">
        <v>21.5</v>
      </c>
      <c r="J28" s="5"/>
      <c r="K28" s="10">
        <v>2050000000000</v>
      </c>
      <c r="L28" s="5"/>
      <c r="M28" s="10">
        <v>0</v>
      </c>
      <c r="N28" s="5"/>
      <c r="O28" s="10">
        <v>2050000000000</v>
      </c>
      <c r="P28" s="5"/>
      <c r="Q28" s="10">
        <v>0</v>
      </c>
      <c r="R28" s="5"/>
      <c r="S28" s="5" t="s">
        <v>16</v>
      </c>
      <c r="T28" s="5"/>
    </row>
    <row r="29" spans="1:20" ht="18.75" x14ac:dyDescent="0.45">
      <c r="A29" s="2" t="s">
        <v>166</v>
      </c>
      <c r="C29" s="1" t="s">
        <v>205</v>
      </c>
      <c r="E29" s="4" t="s">
        <v>171</v>
      </c>
      <c r="G29" s="5" t="s">
        <v>206</v>
      </c>
      <c r="H29" s="5"/>
      <c r="I29" s="10">
        <v>18</v>
      </c>
      <c r="J29" s="5"/>
      <c r="K29" s="10">
        <v>220000000000</v>
      </c>
      <c r="L29" s="5"/>
      <c r="M29" s="10">
        <v>0</v>
      </c>
      <c r="N29" s="5"/>
      <c r="O29" s="10">
        <v>220000000000</v>
      </c>
      <c r="P29" s="5"/>
      <c r="Q29" s="10">
        <v>0</v>
      </c>
      <c r="R29" s="5"/>
      <c r="S29" s="5" t="s">
        <v>16</v>
      </c>
      <c r="T29" s="5"/>
    </row>
    <row r="30" spans="1:20" ht="18.75" x14ac:dyDescent="0.45">
      <c r="A30" s="2" t="s">
        <v>207</v>
      </c>
      <c r="C30" s="1" t="s">
        <v>208</v>
      </c>
      <c r="E30" s="4" t="s">
        <v>171</v>
      </c>
      <c r="G30" s="5" t="s">
        <v>209</v>
      </c>
      <c r="H30" s="5"/>
      <c r="I30" s="10">
        <v>18</v>
      </c>
      <c r="J30" s="5"/>
      <c r="K30" s="10">
        <v>130000000000</v>
      </c>
      <c r="L30" s="5"/>
      <c r="M30" s="10">
        <v>0</v>
      </c>
      <c r="N30" s="5"/>
      <c r="O30" s="10">
        <v>130000000000</v>
      </c>
      <c r="P30" s="5"/>
      <c r="Q30" s="10">
        <v>0</v>
      </c>
      <c r="R30" s="5"/>
      <c r="S30" s="5" t="s">
        <v>16</v>
      </c>
      <c r="T30" s="5"/>
    </row>
    <row r="31" spans="1:20" ht="18.75" x14ac:dyDescent="0.45">
      <c r="A31" s="2" t="s">
        <v>181</v>
      </c>
      <c r="C31" s="1" t="s">
        <v>210</v>
      </c>
      <c r="E31" s="4" t="s">
        <v>171</v>
      </c>
      <c r="G31" s="5" t="s">
        <v>211</v>
      </c>
      <c r="H31" s="5"/>
      <c r="I31" s="10">
        <v>22</v>
      </c>
      <c r="J31" s="5"/>
      <c r="K31" s="10">
        <v>0</v>
      </c>
      <c r="L31" s="5"/>
      <c r="M31" s="10">
        <v>2500000000000</v>
      </c>
      <c r="N31" s="5"/>
      <c r="O31" s="10">
        <v>0</v>
      </c>
      <c r="P31" s="5"/>
      <c r="Q31" s="10">
        <v>2500000000000</v>
      </c>
      <c r="R31" s="5"/>
      <c r="S31" s="5" t="s">
        <v>212</v>
      </c>
      <c r="T31" s="5"/>
    </row>
    <row r="32" spans="1:20" ht="18.75" x14ac:dyDescent="0.45">
      <c r="A32" s="2" t="s">
        <v>187</v>
      </c>
      <c r="C32" s="1" t="s">
        <v>213</v>
      </c>
      <c r="E32" s="4" t="s">
        <v>171</v>
      </c>
      <c r="G32" s="5" t="s">
        <v>6</v>
      </c>
      <c r="H32" s="5"/>
      <c r="I32" s="10">
        <v>22</v>
      </c>
      <c r="J32" s="5"/>
      <c r="K32" s="10">
        <v>0</v>
      </c>
      <c r="L32" s="5"/>
      <c r="M32" s="10">
        <v>500000000000</v>
      </c>
      <c r="N32" s="5"/>
      <c r="O32" s="10">
        <v>0</v>
      </c>
      <c r="P32" s="5"/>
      <c r="Q32" s="10">
        <v>500000000000</v>
      </c>
      <c r="R32" s="5"/>
      <c r="S32" s="5" t="s">
        <v>214</v>
      </c>
      <c r="T32" s="5"/>
    </row>
    <row r="33" spans="11:19" ht="18.75" thickBot="1" x14ac:dyDescent="0.45">
      <c r="K33" s="9">
        <f>SUM(K8:K32)</f>
        <v>7557103715067</v>
      </c>
      <c r="M33" s="8">
        <f>SUM(M8:M32)</f>
        <v>14511849054067</v>
      </c>
      <c r="O33" s="8">
        <f>SUM(O8:O32)</f>
        <v>17956888905622</v>
      </c>
      <c r="Q33" s="8">
        <f>SUM(Q8:Q32)</f>
        <v>4112063863512</v>
      </c>
      <c r="S33" s="32">
        <v>20.170000000000002</v>
      </c>
    </row>
    <row r="34" spans="11:19" ht="18.75" thickTop="1" x14ac:dyDescent="0.4"/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7"/>
  <sheetViews>
    <sheetView rightToLeft="1" topLeftCell="A50" workbookViewId="0">
      <selection activeCell="M8" sqref="M8:M23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">
      <c r="A3" s="28" t="s">
        <v>215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">
      <c r="A6" s="28" t="s">
        <v>216</v>
      </c>
      <c r="B6" s="28" t="s">
        <v>216</v>
      </c>
      <c r="C6" s="28" t="s">
        <v>216</v>
      </c>
      <c r="D6" s="28" t="s">
        <v>216</v>
      </c>
      <c r="E6" s="28" t="s">
        <v>216</v>
      </c>
      <c r="F6" s="28" t="s">
        <v>216</v>
      </c>
      <c r="G6" s="28" t="s">
        <v>216</v>
      </c>
      <c r="I6" s="28" t="s">
        <v>217</v>
      </c>
      <c r="J6" s="28" t="s">
        <v>217</v>
      </c>
      <c r="K6" s="28" t="s">
        <v>217</v>
      </c>
      <c r="L6" s="28" t="s">
        <v>217</v>
      </c>
      <c r="M6" s="28" t="s">
        <v>217</v>
      </c>
      <c r="O6" s="28" t="s">
        <v>218</v>
      </c>
      <c r="P6" s="28" t="s">
        <v>218</v>
      </c>
      <c r="Q6" s="28" t="s">
        <v>218</v>
      </c>
      <c r="R6" s="28" t="s">
        <v>218</v>
      </c>
      <c r="S6" s="28" t="s">
        <v>218</v>
      </c>
    </row>
    <row r="7" spans="1:19" ht="27.75" x14ac:dyDescent="0.4">
      <c r="A7" s="28" t="s">
        <v>219</v>
      </c>
      <c r="C7" s="28" t="s">
        <v>220</v>
      </c>
      <c r="E7" s="28" t="s">
        <v>48</v>
      </c>
      <c r="G7" s="28" t="s">
        <v>49</v>
      </c>
      <c r="I7" s="28" t="s">
        <v>221</v>
      </c>
      <c r="K7" s="28" t="s">
        <v>222</v>
      </c>
      <c r="M7" s="28" t="s">
        <v>223</v>
      </c>
      <c r="O7" s="28" t="s">
        <v>221</v>
      </c>
      <c r="Q7" s="28" t="s">
        <v>222</v>
      </c>
      <c r="S7" s="28" t="s">
        <v>223</v>
      </c>
    </row>
    <row r="8" spans="1:19" ht="18.75" x14ac:dyDescent="0.45">
      <c r="A8" s="2" t="s">
        <v>96</v>
      </c>
      <c r="C8" s="5" t="s">
        <v>320</v>
      </c>
      <c r="D8" s="5"/>
      <c r="E8" s="5" t="s">
        <v>98</v>
      </c>
      <c r="F8" s="5"/>
      <c r="G8" s="10">
        <v>16</v>
      </c>
      <c r="H8" s="5"/>
      <c r="I8" s="16">
        <v>6964688410</v>
      </c>
      <c r="J8" s="16"/>
      <c r="K8" s="16" t="s">
        <v>41</v>
      </c>
      <c r="L8" s="16"/>
      <c r="M8" s="16">
        <v>6964688410</v>
      </c>
      <c r="N8" s="16"/>
      <c r="O8" s="16">
        <v>84240569432</v>
      </c>
      <c r="P8" s="16"/>
      <c r="Q8" s="16" t="s">
        <v>41</v>
      </c>
      <c r="R8" s="16"/>
      <c r="S8" s="16">
        <v>84240569432</v>
      </c>
    </row>
    <row r="9" spans="1:19" ht="18.75" x14ac:dyDescent="0.45">
      <c r="A9" s="2" t="s">
        <v>104</v>
      </c>
      <c r="C9" s="5" t="s">
        <v>320</v>
      </c>
      <c r="D9" s="5"/>
      <c r="E9" s="5" t="s">
        <v>106</v>
      </c>
      <c r="F9" s="5"/>
      <c r="G9" s="10">
        <v>19</v>
      </c>
      <c r="H9" s="5"/>
      <c r="I9" s="16">
        <v>5418566960</v>
      </c>
      <c r="J9" s="16"/>
      <c r="K9" s="16" t="s">
        <v>41</v>
      </c>
      <c r="L9" s="16"/>
      <c r="M9" s="16">
        <v>5418566960</v>
      </c>
      <c r="N9" s="16"/>
      <c r="O9" s="16">
        <v>63915266376</v>
      </c>
      <c r="P9" s="16"/>
      <c r="Q9" s="16" t="s">
        <v>41</v>
      </c>
      <c r="R9" s="16"/>
      <c r="S9" s="16">
        <v>63915266376</v>
      </c>
    </row>
    <row r="10" spans="1:19" ht="18.75" x14ac:dyDescent="0.45">
      <c r="A10" s="2" t="s">
        <v>224</v>
      </c>
      <c r="C10" s="5" t="s">
        <v>320</v>
      </c>
      <c r="D10" s="5"/>
      <c r="E10" s="5" t="s">
        <v>206</v>
      </c>
      <c r="F10" s="5"/>
      <c r="G10" s="10">
        <v>17</v>
      </c>
      <c r="H10" s="5"/>
      <c r="I10" s="16">
        <v>0</v>
      </c>
      <c r="J10" s="16"/>
      <c r="K10" s="16" t="s">
        <v>41</v>
      </c>
      <c r="L10" s="16"/>
      <c r="M10" s="16">
        <v>0</v>
      </c>
      <c r="N10" s="16"/>
      <c r="O10" s="16">
        <v>15448972641</v>
      </c>
      <c r="P10" s="16"/>
      <c r="Q10" s="16" t="s">
        <v>41</v>
      </c>
      <c r="R10" s="16"/>
      <c r="S10" s="16">
        <v>15448972641</v>
      </c>
    </row>
    <row r="11" spans="1:19" ht="18.75" x14ac:dyDescent="0.45">
      <c r="A11" s="2" t="s">
        <v>225</v>
      </c>
      <c r="C11" s="5" t="s">
        <v>320</v>
      </c>
      <c r="D11" s="5"/>
      <c r="E11" s="5" t="s">
        <v>226</v>
      </c>
      <c r="F11" s="5"/>
      <c r="G11" s="10">
        <v>20</v>
      </c>
      <c r="H11" s="5"/>
      <c r="I11" s="16">
        <v>0</v>
      </c>
      <c r="J11" s="16"/>
      <c r="K11" s="16" t="s">
        <v>41</v>
      </c>
      <c r="L11" s="16"/>
      <c r="M11" s="16">
        <v>0</v>
      </c>
      <c r="N11" s="16"/>
      <c r="O11" s="16">
        <v>18237259428</v>
      </c>
      <c r="P11" s="16"/>
      <c r="Q11" s="16" t="s">
        <v>41</v>
      </c>
      <c r="R11" s="16"/>
      <c r="S11" s="16">
        <v>18237259428</v>
      </c>
    </row>
    <row r="12" spans="1:19" ht="18.75" x14ac:dyDescent="0.45">
      <c r="A12" s="2" t="s">
        <v>78</v>
      </c>
      <c r="C12" s="5" t="s">
        <v>320</v>
      </c>
      <c r="D12" s="5"/>
      <c r="E12" s="5" t="s">
        <v>80</v>
      </c>
      <c r="F12" s="5"/>
      <c r="G12" s="10">
        <v>15</v>
      </c>
      <c r="H12" s="5"/>
      <c r="I12" s="16">
        <v>16998287670</v>
      </c>
      <c r="J12" s="16"/>
      <c r="K12" s="16" t="s">
        <v>41</v>
      </c>
      <c r="L12" s="16"/>
      <c r="M12" s="16">
        <v>16998287670</v>
      </c>
      <c r="N12" s="16"/>
      <c r="O12" s="16">
        <v>125795938129</v>
      </c>
      <c r="P12" s="16"/>
      <c r="Q12" s="16" t="s">
        <v>41</v>
      </c>
      <c r="R12" s="16"/>
      <c r="S12" s="16">
        <v>125795938129</v>
      </c>
    </row>
    <row r="13" spans="1:19" ht="18.75" x14ac:dyDescent="0.45">
      <c r="A13" s="2" t="s">
        <v>82</v>
      </c>
      <c r="C13" s="5" t="s">
        <v>320</v>
      </c>
      <c r="D13" s="5"/>
      <c r="E13" s="5" t="s">
        <v>83</v>
      </c>
      <c r="F13" s="5"/>
      <c r="G13" s="10">
        <v>15</v>
      </c>
      <c r="H13" s="5"/>
      <c r="I13" s="16">
        <v>16998287670</v>
      </c>
      <c r="J13" s="16"/>
      <c r="K13" s="16" t="s">
        <v>41</v>
      </c>
      <c r="L13" s="16"/>
      <c r="M13" s="16">
        <v>16998287670</v>
      </c>
      <c r="N13" s="16"/>
      <c r="O13" s="16">
        <v>110794181689</v>
      </c>
      <c r="P13" s="16"/>
      <c r="Q13" s="16" t="s">
        <v>41</v>
      </c>
      <c r="R13" s="16"/>
      <c r="S13" s="16">
        <v>110794181689</v>
      </c>
    </row>
    <row r="14" spans="1:19" ht="18.75" x14ac:dyDescent="0.45">
      <c r="A14" s="2" t="s">
        <v>51</v>
      </c>
      <c r="C14" s="5" t="s">
        <v>320</v>
      </c>
      <c r="D14" s="5"/>
      <c r="E14" s="5" t="s">
        <v>54</v>
      </c>
      <c r="F14" s="5"/>
      <c r="G14" s="10">
        <v>18</v>
      </c>
      <c r="H14" s="5"/>
      <c r="I14" s="16">
        <v>2261318628</v>
      </c>
      <c r="J14" s="16"/>
      <c r="K14" s="16" t="s">
        <v>41</v>
      </c>
      <c r="L14" s="16"/>
      <c r="M14" s="16">
        <v>2261318628</v>
      </c>
      <c r="N14" s="16"/>
      <c r="O14" s="16">
        <v>27771096986</v>
      </c>
      <c r="P14" s="16"/>
      <c r="Q14" s="16" t="s">
        <v>41</v>
      </c>
      <c r="R14" s="16"/>
      <c r="S14" s="16">
        <v>27771096986</v>
      </c>
    </row>
    <row r="15" spans="1:19" ht="18.75" x14ac:dyDescent="0.45">
      <c r="A15" s="2" t="s">
        <v>115</v>
      </c>
      <c r="C15" s="5" t="s">
        <v>320</v>
      </c>
      <c r="D15" s="5"/>
      <c r="E15" s="5" t="s">
        <v>117</v>
      </c>
      <c r="F15" s="5"/>
      <c r="G15" s="10">
        <v>17</v>
      </c>
      <c r="H15" s="5"/>
      <c r="I15" s="16">
        <v>99564614917</v>
      </c>
      <c r="J15" s="16"/>
      <c r="K15" s="16" t="s">
        <v>41</v>
      </c>
      <c r="L15" s="16"/>
      <c r="M15" s="16">
        <v>99564614917</v>
      </c>
      <c r="N15" s="16"/>
      <c r="O15" s="16">
        <v>99564614917</v>
      </c>
      <c r="P15" s="16"/>
      <c r="Q15" s="16" t="s">
        <v>41</v>
      </c>
      <c r="R15" s="16"/>
      <c r="S15" s="16">
        <v>99564614917</v>
      </c>
    </row>
    <row r="16" spans="1:19" ht="18.75" x14ac:dyDescent="0.45">
      <c r="A16" s="2" t="s">
        <v>119</v>
      </c>
      <c r="C16" s="5" t="s">
        <v>320</v>
      </c>
      <c r="D16" s="5"/>
      <c r="E16" s="5" t="s">
        <v>122</v>
      </c>
      <c r="F16" s="5"/>
      <c r="G16" s="10">
        <v>18</v>
      </c>
      <c r="H16" s="5"/>
      <c r="I16" s="16">
        <v>29574246570</v>
      </c>
      <c r="J16" s="16"/>
      <c r="K16" s="16" t="s">
        <v>41</v>
      </c>
      <c r="L16" s="16"/>
      <c r="M16" s="16">
        <v>29574246570</v>
      </c>
      <c r="N16" s="16"/>
      <c r="O16" s="16">
        <v>205436127618</v>
      </c>
      <c r="P16" s="16"/>
      <c r="Q16" s="16" t="s">
        <v>41</v>
      </c>
      <c r="R16" s="16"/>
      <c r="S16" s="16">
        <v>205436127618</v>
      </c>
    </row>
    <row r="17" spans="1:19" ht="18.75" x14ac:dyDescent="0.45">
      <c r="A17" s="2" t="s">
        <v>124</v>
      </c>
      <c r="C17" s="5" t="s">
        <v>320</v>
      </c>
      <c r="D17" s="5"/>
      <c r="E17" s="5" t="s">
        <v>126</v>
      </c>
      <c r="F17" s="5"/>
      <c r="G17" s="10">
        <v>18</v>
      </c>
      <c r="H17" s="5"/>
      <c r="I17" s="16">
        <v>29589026280</v>
      </c>
      <c r="J17" s="16"/>
      <c r="K17" s="16" t="s">
        <v>41</v>
      </c>
      <c r="L17" s="16"/>
      <c r="M17" s="16">
        <v>29589026280</v>
      </c>
      <c r="N17" s="16"/>
      <c r="O17" s="16">
        <v>200112246292</v>
      </c>
      <c r="P17" s="16"/>
      <c r="Q17" s="16" t="s">
        <v>41</v>
      </c>
      <c r="R17" s="16"/>
      <c r="S17" s="16">
        <v>200112246292</v>
      </c>
    </row>
    <row r="18" spans="1:19" ht="18.75" x14ac:dyDescent="0.45">
      <c r="A18" s="2" t="s">
        <v>75</v>
      </c>
      <c r="C18" s="5" t="s">
        <v>320</v>
      </c>
      <c r="D18" s="5"/>
      <c r="E18" s="5" t="s">
        <v>77</v>
      </c>
      <c r="F18" s="5"/>
      <c r="G18" s="10">
        <v>18.5</v>
      </c>
      <c r="H18" s="5"/>
      <c r="I18" s="16">
        <v>1514055</v>
      </c>
      <c r="J18" s="16"/>
      <c r="K18" s="16" t="s">
        <v>41</v>
      </c>
      <c r="L18" s="16"/>
      <c r="M18" s="16">
        <v>1514055</v>
      </c>
      <c r="N18" s="16"/>
      <c r="O18" s="16">
        <v>5480034</v>
      </c>
      <c r="P18" s="16"/>
      <c r="Q18" s="16" t="s">
        <v>41</v>
      </c>
      <c r="R18" s="16"/>
      <c r="S18" s="16">
        <v>5480034</v>
      </c>
    </row>
    <row r="19" spans="1:19" ht="18.75" x14ac:dyDescent="0.45">
      <c r="A19" s="2" t="s">
        <v>227</v>
      </c>
      <c r="C19" s="5" t="s">
        <v>320</v>
      </c>
      <c r="D19" s="5"/>
      <c r="E19" s="5" t="s">
        <v>204</v>
      </c>
      <c r="F19" s="5"/>
      <c r="G19" s="10">
        <v>15</v>
      </c>
      <c r="H19" s="5"/>
      <c r="I19" s="16">
        <v>0</v>
      </c>
      <c r="J19" s="16"/>
      <c r="K19" s="16" t="s">
        <v>41</v>
      </c>
      <c r="L19" s="16"/>
      <c r="M19" s="16">
        <v>0</v>
      </c>
      <c r="N19" s="16"/>
      <c r="O19" s="16">
        <v>15018442623</v>
      </c>
      <c r="P19" s="16"/>
      <c r="Q19" s="16" t="s">
        <v>41</v>
      </c>
      <c r="R19" s="16"/>
      <c r="S19" s="16">
        <v>15018442623</v>
      </c>
    </row>
    <row r="20" spans="1:19" ht="18.75" x14ac:dyDescent="0.45">
      <c r="A20" s="2" t="s">
        <v>92</v>
      </c>
      <c r="C20" s="5" t="s">
        <v>320</v>
      </c>
      <c r="D20" s="5"/>
      <c r="E20" s="5" t="s">
        <v>94</v>
      </c>
      <c r="F20" s="5"/>
      <c r="G20" s="10">
        <v>18</v>
      </c>
      <c r="H20" s="5"/>
      <c r="I20" s="16">
        <v>61066475</v>
      </c>
      <c r="J20" s="16"/>
      <c r="K20" s="16" t="s">
        <v>41</v>
      </c>
      <c r="L20" s="16"/>
      <c r="M20" s="16">
        <v>61066475</v>
      </c>
      <c r="N20" s="16"/>
      <c r="O20" s="16">
        <v>242811452</v>
      </c>
      <c r="P20" s="16"/>
      <c r="Q20" s="16" t="s">
        <v>41</v>
      </c>
      <c r="R20" s="16"/>
      <c r="S20" s="16">
        <v>242811452</v>
      </c>
    </row>
    <row r="21" spans="1:19" ht="18.75" x14ac:dyDescent="0.45">
      <c r="A21" s="2" t="s">
        <v>89</v>
      </c>
      <c r="C21" s="5" t="s">
        <v>320</v>
      </c>
      <c r="D21" s="5"/>
      <c r="E21" s="5" t="s">
        <v>91</v>
      </c>
      <c r="F21" s="5"/>
      <c r="G21" s="10">
        <v>15</v>
      </c>
      <c r="H21" s="5"/>
      <c r="I21" s="16">
        <v>12539383</v>
      </c>
      <c r="J21" s="16"/>
      <c r="K21" s="16" t="s">
        <v>41</v>
      </c>
      <c r="L21" s="16"/>
      <c r="M21" s="16">
        <v>12539383</v>
      </c>
      <c r="N21" s="16"/>
      <c r="O21" s="16">
        <v>97864374</v>
      </c>
      <c r="P21" s="16"/>
      <c r="Q21" s="16" t="s">
        <v>41</v>
      </c>
      <c r="R21" s="16"/>
      <c r="S21" s="16">
        <v>97864374</v>
      </c>
    </row>
    <row r="22" spans="1:19" ht="18.75" x14ac:dyDescent="0.45">
      <c r="A22" s="2" t="s">
        <v>85</v>
      </c>
      <c r="C22" s="5" t="s">
        <v>320</v>
      </c>
      <c r="D22" s="5"/>
      <c r="E22" s="5" t="s">
        <v>87</v>
      </c>
      <c r="F22" s="5"/>
      <c r="G22" s="10">
        <v>17</v>
      </c>
      <c r="H22" s="5"/>
      <c r="I22" s="16">
        <v>23130165289</v>
      </c>
      <c r="J22" s="16"/>
      <c r="K22" s="16" t="s">
        <v>41</v>
      </c>
      <c r="L22" s="16"/>
      <c r="M22" s="16">
        <v>23130165289</v>
      </c>
      <c r="N22" s="16"/>
      <c r="O22" s="16">
        <v>240370217253</v>
      </c>
      <c r="P22" s="16"/>
      <c r="Q22" s="16" t="s">
        <v>41</v>
      </c>
      <c r="R22" s="16"/>
      <c r="S22" s="16">
        <v>240370217253</v>
      </c>
    </row>
    <row r="23" spans="1:19" ht="18.75" x14ac:dyDescent="0.45">
      <c r="A23" s="2" t="s">
        <v>100</v>
      </c>
      <c r="C23" s="5" t="s">
        <v>320</v>
      </c>
      <c r="D23" s="5"/>
      <c r="E23" s="5" t="s">
        <v>102</v>
      </c>
      <c r="F23" s="5"/>
      <c r="G23" s="10">
        <v>18</v>
      </c>
      <c r="H23" s="5"/>
      <c r="I23" s="16">
        <v>20678177</v>
      </c>
      <c r="J23" s="16"/>
      <c r="K23" s="16" t="s">
        <v>41</v>
      </c>
      <c r="L23" s="16"/>
      <c r="M23" s="16">
        <v>20678177</v>
      </c>
      <c r="N23" s="16"/>
      <c r="O23" s="16">
        <v>268582098</v>
      </c>
      <c r="P23" s="16"/>
      <c r="Q23" s="16" t="s">
        <v>41</v>
      </c>
      <c r="R23" s="16"/>
      <c r="S23" s="16">
        <v>268582098</v>
      </c>
    </row>
    <row r="24" spans="1:19" ht="18.75" x14ac:dyDescent="0.45">
      <c r="A24" s="2" t="s">
        <v>150</v>
      </c>
      <c r="C24" s="10">
        <v>27</v>
      </c>
      <c r="D24" s="5"/>
      <c r="E24" s="5" t="s">
        <v>320</v>
      </c>
      <c r="F24" s="5"/>
      <c r="G24" s="10">
        <v>0</v>
      </c>
      <c r="H24" s="5"/>
      <c r="I24" s="16">
        <v>4624</v>
      </c>
      <c r="J24" s="16"/>
      <c r="K24" s="16">
        <v>0</v>
      </c>
      <c r="L24" s="16"/>
      <c r="M24" s="16">
        <v>4624</v>
      </c>
      <c r="N24" s="16"/>
      <c r="O24" s="16">
        <v>708561</v>
      </c>
      <c r="P24" s="16"/>
      <c r="Q24" s="16">
        <v>0</v>
      </c>
      <c r="R24" s="16"/>
      <c r="S24" s="16">
        <v>708561</v>
      </c>
    </row>
    <row r="25" spans="1:19" ht="18.75" x14ac:dyDescent="0.45">
      <c r="A25" s="2" t="s">
        <v>158</v>
      </c>
      <c r="C25" s="10">
        <v>30</v>
      </c>
      <c r="D25" s="5"/>
      <c r="E25" s="5" t="s">
        <v>320</v>
      </c>
      <c r="F25" s="5"/>
      <c r="G25" s="10">
        <v>0</v>
      </c>
      <c r="H25" s="5"/>
      <c r="I25" s="16">
        <v>10303</v>
      </c>
      <c r="J25" s="16"/>
      <c r="K25" s="16">
        <v>0</v>
      </c>
      <c r="L25" s="16"/>
      <c r="M25" s="16">
        <v>10303</v>
      </c>
      <c r="N25" s="16"/>
      <c r="O25" s="16">
        <v>96190711</v>
      </c>
      <c r="P25" s="16"/>
      <c r="Q25" s="16">
        <v>0</v>
      </c>
      <c r="R25" s="16"/>
      <c r="S25" s="16">
        <v>96190711</v>
      </c>
    </row>
    <row r="26" spans="1:19" ht="18.75" x14ac:dyDescent="0.45">
      <c r="A26" s="2" t="s">
        <v>162</v>
      </c>
      <c r="C26" s="10">
        <v>31</v>
      </c>
      <c r="D26" s="5"/>
      <c r="E26" s="5" t="s">
        <v>320</v>
      </c>
      <c r="F26" s="5"/>
      <c r="G26" s="10">
        <v>0</v>
      </c>
      <c r="H26" s="5"/>
      <c r="I26" s="16">
        <v>4472</v>
      </c>
      <c r="J26" s="16"/>
      <c r="K26" s="16">
        <v>0</v>
      </c>
      <c r="L26" s="16"/>
      <c r="M26" s="16">
        <v>4472</v>
      </c>
      <c r="N26" s="16"/>
      <c r="O26" s="16">
        <v>11701066</v>
      </c>
      <c r="P26" s="16"/>
      <c r="Q26" s="16">
        <v>0</v>
      </c>
      <c r="R26" s="16"/>
      <c r="S26" s="16">
        <v>11701066</v>
      </c>
    </row>
    <row r="27" spans="1:19" ht="18.75" x14ac:dyDescent="0.45">
      <c r="A27" s="2" t="s">
        <v>162</v>
      </c>
      <c r="C27" s="10">
        <v>31</v>
      </c>
      <c r="D27" s="5"/>
      <c r="E27" s="5" t="s">
        <v>320</v>
      </c>
      <c r="F27" s="5"/>
      <c r="G27" s="10">
        <v>20</v>
      </c>
      <c r="H27" s="5"/>
      <c r="I27" s="16">
        <v>0</v>
      </c>
      <c r="J27" s="16"/>
      <c r="K27" s="16">
        <v>0</v>
      </c>
      <c r="L27" s="16"/>
      <c r="M27" s="16">
        <v>0</v>
      </c>
      <c r="N27" s="16"/>
      <c r="O27" s="16">
        <v>191780832</v>
      </c>
      <c r="P27" s="16"/>
      <c r="Q27" s="16">
        <v>0</v>
      </c>
      <c r="R27" s="16"/>
      <c r="S27" s="16">
        <v>191780832</v>
      </c>
    </row>
    <row r="28" spans="1:19" ht="18.75" x14ac:dyDescent="0.45">
      <c r="A28" s="2" t="s">
        <v>162</v>
      </c>
      <c r="C28" s="10">
        <v>31</v>
      </c>
      <c r="D28" s="5"/>
      <c r="E28" s="5" t="s">
        <v>320</v>
      </c>
      <c r="F28" s="5"/>
      <c r="G28" s="10">
        <v>20</v>
      </c>
      <c r="H28" s="5"/>
      <c r="I28" s="16">
        <v>0</v>
      </c>
      <c r="J28" s="16"/>
      <c r="K28" s="16">
        <v>0</v>
      </c>
      <c r="L28" s="16"/>
      <c r="M28" s="16">
        <v>0</v>
      </c>
      <c r="N28" s="16"/>
      <c r="O28" s="16">
        <v>191780832</v>
      </c>
      <c r="P28" s="16"/>
      <c r="Q28" s="16">
        <v>0</v>
      </c>
      <c r="R28" s="16"/>
      <c r="S28" s="16">
        <v>191780832</v>
      </c>
    </row>
    <row r="29" spans="1:19" ht="18.75" x14ac:dyDescent="0.45">
      <c r="A29" s="2" t="s">
        <v>164</v>
      </c>
      <c r="C29" s="10">
        <v>30</v>
      </c>
      <c r="D29" s="5"/>
      <c r="E29" s="5" t="s">
        <v>320</v>
      </c>
      <c r="F29" s="5"/>
      <c r="G29" s="10">
        <v>0</v>
      </c>
      <c r="H29" s="5"/>
      <c r="I29" s="16">
        <v>5066</v>
      </c>
      <c r="J29" s="16"/>
      <c r="K29" s="16">
        <v>0</v>
      </c>
      <c r="L29" s="16"/>
      <c r="M29" s="16">
        <v>5066</v>
      </c>
      <c r="N29" s="16"/>
      <c r="O29" s="16">
        <v>113163</v>
      </c>
      <c r="P29" s="16"/>
      <c r="Q29" s="16">
        <v>0</v>
      </c>
      <c r="R29" s="16"/>
      <c r="S29" s="16">
        <v>113163</v>
      </c>
    </row>
    <row r="30" spans="1:19" ht="18.75" x14ac:dyDescent="0.45">
      <c r="A30" s="2" t="s">
        <v>166</v>
      </c>
      <c r="C30" s="10">
        <v>30</v>
      </c>
      <c r="D30" s="5"/>
      <c r="E30" s="5" t="s">
        <v>320</v>
      </c>
      <c r="F30" s="5"/>
      <c r="G30" s="10">
        <v>0</v>
      </c>
      <c r="H30" s="5"/>
      <c r="I30" s="16">
        <v>5238</v>
      </c>
      <c r="J30" s="16"/>
      <c r="K30" s="16">
        <v>0</v>
      </c>
      <c r="L30" s="16"/>
      <c r="M30" s="16">
        <v>5238</v>
      </c>
      <c r="N30" s="16"/>
      <c r="O30" s="16">
        <v>153262</v>
      </c>
      <c r="P30" s="16"/>
      <c r="Q30" s="16">
        <v>0</v>
      </c>
      <c r="R30" s="16"/>
      <c r="S30" s="16">
        <v>153262</v>
      </c>
    </row>
    <row r="31" spans="1:19" ht="18.75" x14ac:dyDescent="0.45">
      <c r="A31" s="2" t="s">
        <v>168</v>
      </c>
      <c r="C31" s="10">
        <v>30</v>
      </c>
      <c r="D31" s="5"/>
      <c r="E31" s="5" t="s">
        <v>320</v>
      </c>
      <c r="F31" s="5"/>
      <c r="G31" s="10">
        <v>0</v>
      </c>
      <c r="H31" s="5"/>
      <c r="I31" s="16">
        <v>0</v>
      </c>
      <c r="J31" s="16"/>
      <c r="K31" s="16">
        <v>0</v>
      </c>
      <c r="L31" s="16"/>
      <c r="M31" s="16">
        <v>0</v>
      </c>
      <c r="N31" s="16"/>
      <c r="O31" s="16">
        <v>9850</v>
      </c>
      <c r="P31" s="16"/>
      <c r="Q31" s="16">
        <v>0</v>
      </c>
      <c r="R31" s="16"/>
      <c r="S31" s="16">
        <v>9850</v>
      </c>
    </row>
    <row r="32" spans="1:19" ht="18.75" x14ac:dyDescent="0.45">
      <c r="A32" s="2" t="s">
        <v>166</v>
      </c>
      <c r="C32" s="10">
        <v>31</v>
      </c>
      <c r="D32" s="5"/>
      <c r="E32" s="5" t="s">
        <v>320</v>
      </c>
      <c r="F32" s="5"/>
      <c r="G32" s="10">
        <v>20</v>
      </c>
      <c r="H32" s="5"/>
      <c r="I32" s="16">
        <v>1281517934</v>
      </c>
      <c r="J32" s="16"/>
      <c r="K32" s="16">
        <v>0</v>
      </c>
      <c r="L32" s="16"/>
      <c r="M32" s="16">
        <v>1281517934</v>
      </c>
      <c r="N32" s="16"/>
      <c r="O32" s="16">
        <v>64932180845</v>
      </c>
      <c r="P32" s="16"/>
      <c r="Q32" s="16">
        <v>0</v>
      </c>
      <c r="R32" s="16"/>
      <c r="S32" s="16">
        <v>64932180845</v>
      </c>
    </row>
    <row r="33" spans="1:19" ht="18.75" x14ac:dyDescent="0.45">
      <c r="A33" s="2" t="s">
        <v>162</v>
      </c>
      <c r="C33" s="10">
        <v>14</v>
      </c>
      <c r="D33" s="5"/>
      <c r="E33" s="5" t="s">
        <v>320</v>
      </c>
      <c r="F33" s="5"/>
      <c r="G33" s="10">
        <v>18</v>
      </c>
      <c r="H33" s="5"/>
      <c r="I33" s="16">
        <v>3950136960</v>
      </c>
      <c r="J33" s="16"/>
      <c r="K33" s="16">
        <v>0</v>
      </c>
      <c r="L33" s="16"/>
      <c r="M33" s="16">
        <v>3950136960</v>
      </c>
      <c r="N33" s="16"/>
      <c r="O33" s="16">
        <v>68952328565</v>
      </c>
      <c r="P33" s="16"/>
      <c r="Q33" s="16">
        <v>15348267</v>
      </c>
      <c r="R33" s="16"/>
      <c r="S33" s="16">
        <v>68936980298</v>
      </c>
    </row>
    <row r="34" spans="1:19" ht="18.75" x14ac:dyDescent="0.45">
      <c r="A34" s="2" t="s">
        <v>192</v>
      </c>
      <c r="C34" s="10">
        <v>5</v>
      </c>
      <c r="D34" s="5"/>
      <c r="E34" s="5" t="s">
        <v>320</v>
      </c>
      <c r="F34" s="5"/>
      <c r="G34" s="10">
        <v>18</v>
      </c>
      <c r="H34" s="5"/>
      <c r="I34" s="16">
        <v>0</v>
      </c>
      <c r="J34" s="16"/>
      <c r="K34" s="16">
        <v>-400289</v>
      </c>
      <c r="L34" s="16"/>
      <c r="M34" s="16">
        <v>400289</v>
      </c>
      <c r="N34" s="16"/>
      <c r="O34" s="16">
        <v>38633424538</v>
      </c>
      <c r="P34" s="16"/>
      <c r="Q34" s="16">
        <v>2235257</v>
      </c>
      <c r="R34" s="16"/>
      <c r="S34" s="16">
        <v>38631189281</v>
      </c>
    </row>
    <row r="35" spans="1:19" ht="18.75" x14ac:dyDescent="0.45">
      <c r="A35" s="2" t="s">
        <v>162</v>
      </c>
      <c r="C35" s="10">
        <v>6</v>
      </c>
      <c r="D35" s="5"/>
      <c r="E35" s="5" t="s">
        <v>320</v>
      </c>
      <c r="F35" s="5"/>
      <c r="G35" s="10">
        <v>19</v>
      </c>
      <c r="H35" s="5"/>
      <c r="I35" s="16">
        <v>2186301360</v>
      </c>
      <c r="J35" s="16"/>
      <c r="K35" s="16">
        <v>-1</v>
      </c>
      <c r="L35" s="16"/>
      <c r="M35" s="16">
        <v>2186301361</v>
      </c>
      <c r="N35" s="16"/>
      <c r="O35" s="16">
        <v>26235616320</v>
      </c>
      <c r="P35" s="16"/>
      <c r="Q35" s="16">
        <v>5445749</v>
      </c>
      <c r="R35" s="16"/>
      <c r="S35" s="16">
        <v>26230170571</v>
      </c>
    </row>
    <row r="36" spans="1:19" ht="18.75" x14ac:dyDescent="0.45">
      <c r="A36" s="2" t="s">
        <v>162</v>
      </c>
      <c r="C36" s="10">
        <v>19</v>
      </c>
      <c r="D36" s="5"/>
      <c r="E36" s="5" t="s">
        <v>320</v>
      </c>
      <c r="F36" s="5"/>
      <c r="G36" s="10">
        <v>18</v>
      </c>
      <c r="H36" s="5"/>
      <c r="I36" s="16">
        <v>3527013690</v>
      </c>
      <c r="J36" s="16"/>
      <c r="K36" s="16">
        <v>-31697106</v>
      </c>
      <c r="L36" s="16"/>
      <c r="M36" s="16">
        <v>3558710796</v>
      </c>
      <c r="N36" s="16"/>
      <c r="O36" s="16">
        <v>102562630072</v>
      </c>
      <c r="P36" s="16"/>
      <c r="Q36" s="16">
        <v>6756921</v>
      </c>
      <c r="R36" s="16"/>
      <c r="S36" s="16">
        <v>102555873151</v>
      </c>
    </row>
    <row r="37" spans="1:19" ht="18.75" x14ac:dyDescent="0.45">
      <c r="A37" s="2" t="s">
        <v>181</v>
      </c>
      <c r="C37" s="10">
        <v>28</v>
      </c>
      <c r="D37" s="5"/>
      <c r="E37" s="5" t="s">
        <v>320</v>
      </c>
      <c r="F37" s="5"/>
      <c r="G37" s="10">
        <v>8</v>
      </c>
      <c r="H37" s="5"/>
      <c r="I37" s="16">
        <v>18077274</v>
      </c>
      <c r="J37" s="16"/>
      <c r="K37" s="16">
        <v>-2</v>
      </c>
      <c r="L37" s="16"/>
      <c r="M37" s="16">
        <v>18077276</v>
      </c>
      <c r="N37" s="16"/>
      <c r="O37" s="16">
        <v>18104391</v>
      </c>
      <c r="P37" s="16"/>
      <c r="Q37" s="16">
        <v>2</v>
      </c>
      <c r="R37" s="16"/>
      <c r="S37" s="16">
        <v>18104389</v>
      </c>
    </row>
    <row r="38" spans="1:19" ht="18.75" x14ac:dyDescent="0.45">
      <c r="A38" s="2" t="s">
        <v>181</v>
      </c>
      <c r="C38" s="10">
        <v>28</v>
      </c>
      <c r="D38" s="5"/>
      <c r="E38" s="5" t="s">
        <v>320</v>
      </c>
      <c r="F38" s="5"/>
      <c r="G38" s="10">
        <v>20</v>
      </c>
      <c r="H38" s="5"/>
      <c r="I38" s="16">
        <v>0</v>
      </c>
      <c r="J38" s="16"/>
      <c r="K38" s="16">
        <v>0</v>
      </c>
      <c r="L38" s="16"/>
      <c r="M38" s="16">
        <v>0</v>
      </c>
      <c r="N38" s="16"/>
      <c r="O38" s="16">
        <v>56550684930</v>
      </c>
      <c r="P38" s="16"/>
      <c r="Q38" s="16">
        <v>0</v>
      </c>
      <c r="R38" s="16"/>
      <c r="S38" s="16">
        <v>56550684930</v>
      </c>
    </row>
    <row r="39" spans="1:19" ht="18.75" x14ac:dyDescent="0.45">
      <c r="A39" s="2" t="s">
        <v>184</v>
      </c>
      <c r="C39" s="10">
        <v>11</v>
      </c>
      <c r="D39" s="5"/>
      <c r="E39" s="5" t="s">
        <v>320</v>
      </c>
      <c r="F39" s="5"/>
      <c r="G39" s="10">
        <v>22</v>
      </c>
      <c r="H39" s="5"/>
      <c r="I39" s="16">
        <v>0</v>
      </c>
      <c r="J39" s="16"/>
      <c r="K39" s="16">
        <v>0</v>
      </c>
      <c r="L39" s="16"/>
      <c r="M39" s="16">
        <v>0</v>
      </c>
      <c r="N39" s="16"/>
      <c r="O39" s="16">
        <v>1133150684</v>
      </c>
      <c r="P39" s="16"/>
      <c r="Q39" s="16">
        <v>0</v>
      </c>
      <c r="R39" s="16"/>
      <c r="S39" s="16">
        <v>1133150684</v>
      </c>
    </row>
    <row r="40" spans="1:19" ht="18.75" x14ac:dyDescent="0.45">
      <c r="A40" s="2" t="s">
        <v>184</v>
      </c>
      <c r="C40" s="10">
        <v>11</v>
      </c>
      <c r="D40" s="5"/>
      <c r="E40" s="5" t="s">
        <v>320</v>
      </c>
      <c r="F40" s="5"/>
      <c r="G40" s="10">
        <v>0</v>
      </c>
      <c r="H40" s="5"/>
      <c r="I40" s="16">
        <v>5119</v>
      </c>
      <c r="J40" s="16"/>
      <c r="K40" s="16">
        <v>0</v>
      </c>
      <c r="L40" s="16"/>
      <c r="M40" s="16">
        <v>5119</v>
      </c>
      <c r="N40" s="16"/>
      <c r="O40" s="16">
        <v>47452</v>
      </c>
      <c r="P40" s="16"/>
      <c r="Q40" s="16">
        <v>0</v>
      </c>
      <c r="R40" s="16"/>
      <c r="S40" s="16">
        <v>47452</v>
      </c>
    </row>
    <row r="41" spans="1:19" ht="18.75" x14ac:dyDescent="0.45">
      <c r="A41" s="2" t="s">
        <v>187</v>
      </c>
      <c r="C41" s="10">
        <v>6</v>
      </c>
      <c r="D41" s="5"/>
      <c r="E41" s="5" t="s">
        <v>320</v>
      </c>
      <c r="F41" s="5"/>
      <c r="G41" s="10">
        <v>0</v>
      </c>
      <c r="H41" s="5"/>
      <c r="I41" s="16">
        <v>13754</v>
      </c>
      <c r="J41" s="16"/>
      <c r="K41" s="16">
        <v>0</v>
      </c>
      <c r="L41" s="16"/>
      <c r="M41" s="16">
        <v>13754</v>
      </c>
      <c r="N41" s="16"/>
      <c r="O41" s="16">
        <v>60454</v>
      </c>
      <c r="P41" s="16"/>
      <c r="Q41" s="16">
        <v>0</v>
      </c>
      <c r="R41" s="16"/>
      <c r="S41" s="16">
        <v>60454</v>
      </c>
    </row>
    <row r="42" spans="1:19" ht="18.75" x14ac:dyDescent="0.45">
      <c r="A42" s="2" t="s">
        <v>187</v>
      </c>
      <c r="C42" s="10">
        <v>7</v>
      </c>
      <c r="D42" s="5"/>
      <c r="E42" s="5" t="s">
        <v>320</v>
      </c>
      <c r="F42" s="5"/>
      <c r="G42" s="10">
        <v>20</v>
      </c>
      <c r="H42" s="5"/>
      <c r="I42" s="16">
        <v>0</v>
      </c>
      <c r="J42" s="16"/>
      <c r="K42" s="16">
        <v>0</v>
      </c>
      <c r="L42" s="16"/>
      <c r="M42" s="16">
        <v>0</v>
      </c>
      <c r="N42" s="16"/>
      <c r="O42" s="16">
        <v>38904109589</v>
      </c>
      <c r="P42" s="16"/>
      <c r="Q42" s="16">
        <v>0</v>
      </c>
      <c r="R42" s="16"/>
      <c r="S42" s="16">
        <v>38904109589</v>
      </c>
    </row>
    <row r="43" spans="1:19" ht="18.75" x14ac:dyDescent="0.45">
      <c r="A43" s="2" t="s">
        <v>187</v>
      </c>
      <c r="C43" s="10">
        <v>9</v>
      </c>
      <c r="D43" s="5"/>
      <c r="E43" s="5" t="s">
        <v>320</v>
      </c>
      <c r="F43" s="5"/>
      <c r="G43" s="10">
        <v>20</v>
      </c>
      <c r="H43" s="5"/>
      <c r="I43" s="16">
        <v>0</v>
      </c>
      <c r="J43" s="16"/>
      <c r="K43" s="16">
        <v>0</v>
      </c>
      <c r="L43" s="16"/>
      <c r="M43" s="16">
        <v>0</v>
      </c>
      <c r="N43" s="16"/>
      <c r="O43" s="16">
        <v>20794520547</v>
      </c>
      <c r="P43" s="16"/>
      <c r="Q43" s="16">
        <v>0</v>
      </c>
      <c r="R43" s="16"/>
      <c r="S43" s="16">
        <v>20794520547</v>
      </c>
    </row>
    <row r="44" spans="1:19" ht="18.75" x14ac:dyDescent="0.45">
      <c r="A44" s="2" t="s">
        <v>184</v>
      </c>
      <c r="C44" s="10">
        <v>5</v>
      </c>
      <c r="D44" s="5"/>
      <c r="E44" s="5" t="s">
        <v>320</v>
      </c>
      <c r="F44" s="5"/>
      <c r="G44" s="10">
        <v>22</v>
      </c>
      <c r="H44" s="5"/>
      <c r="I44" s="16">
        <v>12310356148</v>
      </c>
      <c r="J44" s="16"/>
      <c r="K44" s="16">
        <v>-34064261</v>
      </c>
      <c r="L44" s="16"/>
      <c r="M44" s="16">
        <v>12344420409</v>
      </c>
      <c r="N44" s="16"/>
      <c r="O44" s="16">
        <v>201864164304</v>
      </c>
      <c r="P44" s="16"/>
      <c r="Q44" s="16">
        <v>907320</v>
      </c>
      <c r="R44" s="16"/>
      <c r="S44" s="16">
        <v>201863256984</v>
      </c>
    </row>
    <row r="45" spans="1:19" ht="18.75" x14ac:dyDescent="0.45">
      <c r="A45" s="2" t="s">
        <v>192</v>
      </c>
      <c r="C45" s="10">
        <v>31</v>
      </c>
      <c r="D45" s="5"/>
      <c r="E45" s="5" t="s">
        <v>320</v>
      </c>
      <c r="F45" s="5"/>
      <c r="G45" s="10">
        <v>18</v>
      </c>
      <c r="H45" s="5"/>
      <c r="I45" s="16">
        <v>739726020</v>
      </c>
      <c r="J45" s="16"/>
      <c r="K45" s="16">
        <v>0</v>
      </c>
      <c r="L45" s="16"/>
      <c r="M45" s="16">
        <v>739726020</v>
      </c>
      <c r="N45" s="16"/>
      <c r="O45" s="16">
        <v>30496438227</v>
      </c>
      <c r="P45" s="16"/>
      <c r="Q45" s="16">
        <v>0</v>
      </c>
      <c r="R45" s="16"/>
      <c r="S45" s="16">
        <v>30496438227</v>
      </c>
    </row>
    <row r="46" spans="1:19" ht="18.75" x14ac:dyDescent="0.45">
      <c r="A46" s="2" t="s">
        <v>184</v>
      </c>
      <c r="C46" s="10">
        <v>13</v>
      </c>
      <c r="D46" s="5"/>
      <c r="E46" s="5" t="s">
        <v>320</v>
      </c>
      <c r="F46" s="5"/>
      <c r="G46" s="10">
        <v>21</v>
      </c>
      <c r="H46" s="5"/>
      <c r="I46" s="16">
        <v>0</v>
      </c>
      <c r="J46" s="16"/>
      <c r="K46" s="16">
        <v>0</v>
      </c>
      <c r="L46" s="16"/>
      <c r="M46" s="16">
        <v>0</v>
      </c>
      <c r="N46" s="16"/>
      <c r="O46" s="16">
        <v>116351506755</v>
      </c>
      <c r="P46" s="16"/>
      <c r="Q46" s="16">
        <v>0</v>
      </c>
      <c r="R46" s="16"/>
      <c r="S46" s="16">
        <v>116351506755</v>
      </c>
    </row>
    <row r="47" spans="1:19" ht="18.75" x14ac:dyDescent="0.45">
      <c r="A47" s="2" t="s">
        <v>187</v>
      </c>
      <c r="C47" s="10">
        <v>3</v>
      </c>
      <c r="D47" s="5"/>
      <c r="E47" s="5" t="s">
        <v>320</v>
      </c>
      <c r="F47" s="5"/>
      <c r="G47" s="10">
        <v>20</v>
      </c>
      <c r="H47" s="5"/>
      <c r="I47" s="16">
        <v>0</v>
      </c>
      <c r="J47" s="16"/>
      <c r="K47" s="16">
        <v>0</v>
      </c>
      <c r="L47" s="16"/>
      <c r="M47" s="16">
        <v>0</v>
      </c>
      <c r="N47" s="16"/>
      <c r="O47" s="16">
        <v>106027397261</v>
      </c>
      <c r="P47" s="16"/>
      <c r="Q47" s="16">
        <v>0</v>
      </c>
      <c r="R47" s="16"/>
      <c r="S47" s="16">
        <v>106027397261</v>
      </c>
    </row>
    <row r="48" spans="1:19" ht="18.75" x14ac:dyDescent="0.45">
      <c r="A48" s="2" t="s">
        <v>181</v>
      </c>
      <c r="C48" s="10">
        <v>13</v>
      </c>
      <c r="D48" s="5"/>
      <c r="E48" s="5" t="s">
        <v>320</v>
      </c>
      <c r="F48" s="5"/>
      <c r="G48" s="10">
        <v>20</v>
      </c>
      <c r="H48" s="5"/>
      <c r="I48" s="16">
        <v>0</v>
      </c>
      <c r="J48" s="16"/>
      <c r="K48" s="16">
        <v>0</v>
      </c>
      <c r="L48" s="16"/>
      <c r="M48" s="16">
        <v>0</v>
      </c>
      <c r="N48" s="16"/>
      <c r="O48" s="16">
        <v>9095890411</v>
      </c>
      <c r="P48" s="16"/>
      <c r="Q48" s="16">
        <v>0</v>
      </c>
      <c r="R48" s="16"/>
      <c r="S48" s="16">
        <v>9095890411</v>
      </c>
    </row>
    <row r="49" spans="1:19" ht="18.75" x14ac:dyDescent="0.45">
      <c r="A49" s="2" t="s">
        <v>195</v>
      </c>
      <c r="C49" s="10">
        <v>21</v>
      </c>
      <c r="D49" s="5"/>
      <c r="E49" s="5" t="s">
        <v>320</v>
      </c>
      <c r="F49" s="5"/>
      <c r="G49" s="10">
        <v>20</v>
      </c>
      <c r="H49" s="5"/>
      <c r="I49" s="16">
        <v>6783561629</v>
      </c>
      <c r="J49" s="16"/>
      <c r="K49" s="16">
        <v>-10073168</v>
      </c>
      <c r="L49" s="16"/>
      <c r="M49" s="16">
        <v>6793634797</v>
      </c>
      <c r="N49" s="16"/>
      <c r="O49" s="16">
        <v>16399999967</v>
      </c>
      <c r="P49" s="16"/>
      <c r="Q49" s="16">
        <v>15452589</v>
      </c>
      <c r="R49" s="16"/>
      <c r="S49" s="16">
        <v>16384547378</v>
      </c>
    </row>
    <row r="50" spans="1:19" ht="18.75" x14ac:dyDescent="0.45">
      <c r="A50" s="2" t="s">
        <v>181</v>
      </c>
      <c r="C50" s="10">
        <v>4</v>
      </c>
      <c r="D50" s="5"/>
      <c r="E50" s="5" t="s">
        <v>320</v>
      </c>
      <c r="F50" s="5"/>
      <c r="G50" s="10">
        <v>21.5</v>
      </c>
      <c r="H50" s="5"/>
      <c r="I50" s="16">
        <v>4599045412</v>
      </c>
      <c r="J50" s="16"/>
      <c r="K50" s="16">
        <v>-15939176</v>
      </c>
      <c r="L50" s="16"/>
      <c r="M50" s="16">
        <v>4614984588</v>
      </c>
      <c r="N50" s="16"/>
      <c r="O50" s="16">
        <v>11379867318</v>
      </c>
      <c r="P50" s="16"/>
      <c r="Q50" s="16">
        <v>0</v>
      </c>
      <c r="R50" s="16"/>
      <c r="S50" s="16">
        <v>11379867318</v>
      </c>
    </row>
    <row r="51" spans="1:19" ht="18.75" x14ac:dyDescent="0.45">
      <c r="A51" s="2" t="s">
        <v>187</v>
      </c>
      <c r="C51" s="10">
        <v>9</v>
      </c>
      <c r="D51" s="5"/>
      <c r="E51" s="5" t="s">
        <v>320</v>
      </c>
      <c r="F51" s="5"/>
      <c r="G51" s="10">
        <v>21</v>
      </c>
      <c r="H51" s="5"/>
      <c r="I51" s="16">
        <v>19914156148</v>
      </c>
      <c r="J51" s="16"/>
      <c r="K51" s="16">
        <v>-69452592</v>
      </c>
      <c r="L51" s="16"/>
      <c r="M51" s="16">
        <v>19983608740</v>
      </c>
      <c r="N51" s="16"/>
      <c r="O51" s="16">
        <v>38096646544</v>
      </c>
      <c r="P51" s="16"/>
      <c r="Q51" s="16">
        <v>24212830</v>
      </c>
      <c r="R51" s="16"/>
      <c r="S51" s="16">
        <v>38072433714</v>
      </c>
    </row>
    <row r="52" spans="1:19" ht="18.75" x14ac:dyDescent="0.45">
      <c r="A52" s="2" t="s">
        <v>181</v>
      </c>
      <c r="C52" s="10">
        <v>12</v>
      </c>
      <c r="D52" s="5"/>
      <c r="E52" s="5" t="s">
        <v>320</v>
      </c>
      <c r="F52" s="5"/>
      <c r="G52" s="10">
        <v>21.5</v>
      </c>
      <c r="H52" s="5"/>
      <c r="I52" s="16">
        <v>20808904122</v>
      </c>
      <c r="J52" s="16"/>
      <c r="K52" s="16">
        <v>-150588633</v>
      </c>
      <c r="L52" s="16"/>
      <c r="M52" s="16">
        <v>20959492755</v>
      </c>
      <c r="N52" s="16"/>
      <c r="O52" s="16">
        <v>42263698630</v>
      </c>
      <c r="P52" s="16"/>
      <c r="Q52" s="16">
        <v>0</v>
      </c>
      <c r="R52" s="16"/>
      <c r="S52" s="16">
        <v>42263698630</v>
      </c>
    </row>
    <row r="53" spans="1:19" ht="18.75" x14ac:dyDescent="0.45">
      <c r="A53" s="2" t="s">
        <v>166</v>
      </c>
      <c r="C53" s="10">
        <v>20</v>
      </c>
      <c r="D53" s="5"/>
      <c r="E53" s="5" t="s">
        <v>320</v>
      </c>
      <c r="F53" s="5"/>
      <c r="G53" s="10">
        <v>18</v>
      </c>
      <c r="H53" s="5"/>
      <c r="I53" s="16">
        <v>2929315034</v>
      </c>
      <c r="J53" s="16"/>
      <c r="K53" s="16">
        <v>-10596184</v>
      </c>
      <c r="L53" s="16"/>
      <c r="M53" s="16">
        <v>2939911218</v>
      </c>
      <c r="N53" s="16"/>
      <c r="O53" s="16">
        <v>4140821871</v>
      </c>
      <c r="P53" s="16"/>
      <c r="Q53" s="16">
        <v>0</v>
      </c>
      <c r="R53" s="16"/>
      <c r="S53" s="16">
        <v>4140821871</v>
      </c>
    </row>
    <row r="54" spans="1:19" ht="18.75" x14ac:dyDescent="0.45">
      <c r="A54" s="2" t="s">
        <v>207</v>
      </c>
      <c r="C54" s="10">
        <v>22</v>
      </c>
      <c r="D54" s="5"/>
      <c r="E54" s="5" t="s">
        <v>320</v>
      </c>
      <c r="F54" s="5"/>
      <c r="G54" s="10">
        <v>18</v>
      </c>
      <c r="H54" s="5"/>
      <c r="I54" s="16">
        <v>1816438355</v>
      </c>
      <c r="J54" s="16"/>
      <c r="K54" s="16">
        <v>-5504639</v>
      </c>
      <c r="L54" s="16"/>
      <c r="M54" s="16">
        <v>1821942994</v>
      </c>
      <c r="N54" s="16"/>
      <c r="O54" s="16">
        <v>2329315067</v>
      </c>
      <c r="P54" s="16"/>
      <c r="Q54" s="16">
        <v>0</v>
      </c>
      <c r="R54" s="16"/>
      <c r="S54" s="16">
        <v>2329315067</v>
      </c>
    </row>
    <row r="55" spans="1:19" ht="18.75" x14ac:dyDescent="0.45">
      <c r="A55" s="2" t="s">
        <v>181</v>
      </c>
      <c r="C55" s="10">
        <v>17</v>
      </c>
      <c r="D55" s="5"/>
      <c r="E55" s="5" t="s">
        <v>320</v>
      </c>
      <c r="F55" s="5"/>
      <c r="G55" s="10">
        <v>22</v>
      </c>
      <c r="H55" s="5"/>
      <c r="I55" s="16">
        <v>19589041095</v>
      </c>
      <c r="J55" s="16"/>
      <c r="K55" s="16">
        <v>198684747</v>
      </c>
      <c r="L55" s="16"/>
      <c r="M55" s="16">
        <v>19390356348</v>
      </c>
      <c r="N55" s="16"/>
      <c r="O55" s="16">
        <v>19589041095</v>
      </c>
      <c r="P55" s="16"/>
      <c r="Q55" s="16">
        <v>198684747</v>
      </c>
      <c r="R55" s="16"/>
      <c r="S55" s="16">
        <v>19390356348</v>
      </c>
    </row>
    <row r="56" spans="1:19" ht="18.75" thickBot="1" x14ac:dyDescent="0.45">
      <c r="I56" s="9">
        <f>SUM(I8:I55)</f>
        <v>331048640241</v>
      </c>
      <c r="K56" s="17">
        <f>SUM(K24:K55)</f>
        <v>-129631304</v>
      </c>
      <c r="L56" s="18"/>
      <c r="M56" s="17">
        <f>SUM(M8:M55)</f>
        <v>331178271545</v>
      </c>
      <c r="N56" s="18"/>
      <c r="O56" s="17">
        <f>SUM(O8:O55)</f>
        <v>2224563755456</v>
      </c>
      <c r="P56" s="18"/>
      <c r="Q56" s="17">
        <f>SUM(Q24:Q55)</f>
        <v>269043682</v>
      </c>
      <c r="R56" s="18"/>
      <c r="S56" s="17">
        <f>SUM(S8:S55)</f>
        <v>2224294711774</v>
      </c>
    </row>
    <row r="57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0"/>
  <sheetViews>
    <sheetView rightToLeft="1" topLeftCell="B7" workbookViewId="0">
      <selection activeCell="A17" sqref="A17:XFD17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7.75" x14ac:dyDescent="0.4">
      <c r="A3" s="28" t="s">
        <v>215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6" spans="1:19" ht="27.75" x14ac:dyDescent="0.4">
      <c r="A6" s="28" t="s">
        <v>3</v>
      </c>
      <c r="C6" s="28" t="s">
        <v>228</v>
      </c>
      <c r="D6" s="28" t="s">
        <v>228</v>
      </c>
      <c r="E6" s="28" t="s">
        <v>228</v>
      </c>
      <c r="F6" s="28" t="s">
        <v>228</v>
      </c>
      <c r="G6" s="28" t="s">
        <v>228</v>
      </c>
      <c r="I6" s="28" t="s">
        <v>217</v>
      </c>
      <c r="J6" s="28" t="s">
        <v>217</v>
      </c>
      <c r="K6" s="28" t="s">
        <v>217</v>
      </c>
      <c r="L6" s="28" t="s">
        <v>217</v>
      </c>
      <c r="M6" s="28" t="s">
        <v>217</v>
      </c>
      <c r="O6" s="28" t="s">
        <v>218</v>
      </c>
      <c r="P6" s="28" t="s">
        <v>218</v>
      </c>
      <c r="Q6" s="28" t="s">
        <v>218</v>
      </c>
      <c r="R6" s="28" t="s">
        <v>218</v>
      </c>
      <c r="S6" s="28" t="s">
        <v>218</v>
      </c>
    </row>
    <row r="7" spans="1:19" ht="27.75" x14ac:dyDescent="0.4">
      <c r="A7" s="28" t="s">
        <v>3</v>
      </c>
      <c r="C7" s="28" t="s">
        <v>229</v>
      </c>
      <c r="E7" s="28" t="s">
        <v>230</v>
      </c>
      <c r="G7" s="28" t="s">
        <v>231</v>
      </c>
      <c r="I7" s="28" t="s">
        <v>232</v>
      </c>
      <c r="K7" s="28" t="s">
        <v>222</v>
      </c>
      <c r="M7" s="28" t="s">
        <v>233</v>
      </c>
      <c r="O7" s="28" t="s">
        <v>232</v>
      </c>
      <c r="Q7" s="28" t="s">
        <v>222</v>
      </c>
      <c r="S7" s="28" t="s">
        <v>233</v>
      </c>
    </row>
    <row r="8" spans="1:19" ht="18.75" x14ac:dyDescent="0.45">
      <c r="A8" s="2" t="s">
        <v>234</v>
      </c>
      <c r="C8" s="1" t="s">
        <v>235</v>
      </c>
      <c r="E8" s="10">
        <v>1389403</v>
      </c>
      <c r="F8" s="5"/>
      <c r="G8" s="10">
        <v>350</v>
      </c>
      <c r="H8" s="5"/>
      <c r="I8" s="10">
        <v>0</v>
      </c>
      <c r="J8" s="5"/>
      <c r="K8" s="10">
        <v>0</v>
      </c>
      <c r="L8" s="5"/>
      <c r="M8" s="10">
        <v>0</v>
      </c>
      <c r="N8" s="5"/>
      <c r="O8" s="19">
        <v>486291050</v>
      </c>
      <c r="P8" s="5"/>
      <c r="Q8" s="10">
        <v>3636439</v>
      </c>
      <c r="R8" s="5"/>
      <c r="S8" s="10">
        <v>482654611</v>
      </c>
    </row>
    <row r="9" spans="1:19" ht="18.75" x14ac:dyDescent="0.45">
      <c r="A9" s="2" t="s">
        <v>236</v>
      </c>
      <c r="C9" s="1" t="s">
        <v>237</v>
      </c>
      <c r="E9" s="10">
        <v>1</v>
      </c>
      <c r="F9" s="5"/>
      <c r="G9" s="10">
        <v>125</v>
      </c>
      <c r="H9" s="5"/>
      <c r="I9" s="10">
        <v>0</v>
      </c>
      <c r="J9" s="5"/>
      <c r="K9" s="10">
        <v>0</v>
      </c>
      <c r="L9" s="5"/>
      <c r="M9" s="10">
        <v>0</v>
      </c>
      <c r="N9" s="5"/>
      <c r="O9" s="19">
        <v>125</v>
      </c>
      <c r="P9" s="5"/>
      <c r="Q9" s="10">
        <v>6</v>
      </c>
      <c r="R9" s="5"/>
      <c r="S9" s="10">
        <v>119</v>
      </c>
    </row>
    <row r="10" spans="1:19" ht="18.75" x14ac:dyDescent="0.45">
      <c r="A10" s="2" t="s">
        <v>23</v>
      </c>
      <c r="C10" s="1" t="s">
        <v>238</v>
      </c>
      <c r="E10" s="10">
        <v>1500000</v>
      </c>
      <c r="F10" s="5"/>
      <c r="G10" s="10">
        <v>800</v>
      </c>
      <c r="H10" s="5"/>
      <c r="I10" s="10">
        <v>0</v>
      </c>
      <c r="J10" s="5"/>
      <c r="K10" s="10">
        <v>0</v>
      </c>
      <c r="L10" s="5"/>
      <c r="M10" s="10">
        <v>0</v>
      </c>
      <c r="N10" s="5"/>
      <c r="O10" s="19">
        <v>1200000000</v>
      </c>
      <c r="P10" s="5"/>
      <c r="Q10" s="10">
        <v>0</v>
      </c>
      <c r="R10" s="5"/>
      <c r="S10" s="10">
        <v>1200000000</v>
      </c>
    </row>
    <row r="11" spans="1:19" ht="18.75" x14ac:dyDescent="0.45">
      <c r="A11" s="2" t="s">
        <v>239</v>
      </c>
      <c r="C11" s="1" t="s">
        <v>191</v>
      </c>
      <c r="E11" s="10">
        <v>200000</v>
      </c>
      <c r="F11" s="5"/>
      <c r="G11" s="10">
        <v>1320</v>
      </c>
      <c r="H11" s="5"/>
      <c r="I11" s="10">
        <v>0</v>
      </c>
      <c r="J11" s="5"/>
      <c r="K11" s="10">
        <v>0</v>
      </c>
      <c r="L11" s="5"/>
      <c r="M11" s="10">
        <v>0</v>
      </c>
      <c r="N11" s="5"/>
      <c r="O11" s="19">
        <v>264000000</v>
      </c>
      <c r="P11" s="5"/>
      <c r="Q11" s="10">
        <v>180698</v>
      </c>
      <c r="R11" s="5"/>
      <c r="S11" s="10">
        <v>263819302</v>
      </c>
    </row>
    <row r="12" spans="1:19" ht="18.75" x14ac:dyDescent="0.45">
      <c r="A12" s="2" t="s">
        <v>240</v>
      </c>
      <c r="C12" s="1" t="s">
        <v>241</v>
      </c>
      <c r="E12" s="10">
        <v>735148</v>
      </c>
      <c r="F12" s="5"/>
      <c r="G12" s="10">
        <v>300</v>
      </c>
      <c r="H12" s="5"/>
      <c r="I12" s="10">
        <v>0</v>
      </c>
      <c r="J12" s="5"/>
      <c r="K12" s="10">
        <v>0</v>
      </c>
      <c r="L12" s="5"/>
      <c r="M12" s="10">
        <v>0</v>
      </c>
      <c r="N12" s="5"/>
      <c r="O12" s="19">
        <v>220544400</v>
      </c>
      <c r="P12" s="5"/>
      <c r="Q12" s="10">
        <v>0</v>
      </c>
      <c r="R12" s="5"/>
      <c r="S12" s="10">
        <v>220544400</v>
      </c>
    </row>
    <row r="13" spans="1:19" ht="18.75" x14ac:dyDescent="0.45">
      <c r="A13" s="2" t="s">
        <v>242</v>
      </c>
      <c r="C13" s="1" t="s">
        <v>243</v>
      </c>
      <c r="E13" s="10">
        <v>456117</v>
      </c>
      <c r="F13" s="5"/>
      <c r="G13" s="10">
        <v>1680</v>
      </c>
      <c r="H13" s="5"/>
      <c r="I13" s="10">
        <v>0</v>
      </c>
      <c r="J13" s="5"/>
      <c r="K13" s="10">
        <v>0</v>
      </c>
      <c r="L13" s="5"/>
      <c r="M13" s="10">
        <v>0</v>
      </c>
      <c r="N13" s="5"/>
      <c r="O13" s="19">
        <v>766276560</v>
      </c>
      <c r="P13" s="5"/>
      <c r="Q13" s="10">
        <v>7792643</v>
      </c>
      <c r="R13" s="5"/>
      <c r="S13" s="10">
        <v>758483917</v>
      </c>
    </row>
    <row r="14" spans="1:19" ht="18.75" x14ac:dyDescent="0.45">
      <c r="A14" s="2" t="s">
        <v>244</v>
      </c>
      <c r="C14" s="1" t="s">
        <v>245</v>
      </c>
      <c r="E14" s="10">
        <v>13766</v>
      </c>
      <c r="F14" s="5"/>
      <c r="G14" s="10">
        <v>3000</v>
      </c>
      <c r="H14" s="5"/>
      <c r="I14" s="10">
        <v>0</v>
      </c>
      <c r="J14" s="5"/>
      <c r="K14" s="10">
        <v>0</v>
      </c>
      <c r="L14" s="5"/>
      <c r="M14" s="10">
        <v>0</v>
      </c>
      <c r="N14" s="5"/>
      <c r="O14" s="19">
        <v>41298000</v>
      </c>
      <c r="P14" s="5"/>
      <c r="Q14" s="10">
        <v>0</v>
      </c>
      <c r="R14" s="5"/>
      <c r="S14" s="10">
        <v>41298000</v>
      </c>
    </row>
    <row r="15" spans="1:19" ht="18.75" x14ac:dyDescent="0.45">
      <c r="A15" s="2" t="s">
        <v>246</v>
      </c>
      <c r="C15" s="1" t="s">
        <v>247</v>
      </c>
      <c r="E15" s="10">
        <v>1294</v>
      </c>
      <c r="F15" s="5"/>
      <c r="G15" s="10">
        <v>2000</v>
      </c>
      <c r="H15" s="5"/>
      <c r="I15" s="10">
        <v>0</v>
      </c>
      <c r="J15" s="5"/>
      <c r="K15" s="10">
        <v>0</v>
      </c>
      <c r="L15" s="5"/>
      <c r="M15" s="10">
        <v>0</v>
      </c>
      <c r="N15" s="5"/>
      <c r="O15" s="19">
        <v>2588000</v>
      </c>
      <c r="P15" s="5"/>
      <c r="Q15" s="10">
        <v>0</v>
      </c>
      <c r="R15" s="5"/>
      <c r="S15" s="10">
        <v>2588000</v>
      </c>
    </row>
    <row r="16" spans="1:19" ht="18.75" x14ac:dyDescent="0.45">
      <c r="A16" s="2" t="s">
        <v>248</v>
      </c>
      <c r="C16" s="1" t="s">
        <v>249</v>
      </c>
      <c r="E16" s="10">
        <v>4300</v>
      </c>
      <c r="F16" s="5"/>
      <c r="G16" s="10">
        <v>110</v>
      </c>
      <c r="H16" s="5"/>
      <c r="I16" s="10">
        <v>0</v>
      </c>
      <c r="J16" s="5"/>
      <c r="K16" s="10">
        <v>0</v>
      </c>
      <c r="L16" s="5"/>
      <c r="M16" s="10">
        <v>0</v>
      </c>
      <c r="N16" s="5"/>
      <c r="O16" s="19">
        <v>473000</v>
      </c>
      <c r="P16" s="5"/>
      <c r="Q16" s="10">
        <v>0</v>
      </c>
      <c r="R16" s="5"/>
      <c r="S16" s="10">
        <v>473000</v>
      </c>
    </row>
    <row r="17" spans="1:19" ht="18.75" x14ac:dyDescent="0.45">
      <c r="A17" s="2" t="s">
        <v>250</v>
      </c>
      <c r="C17" s="1" t="s">
        <v>251</v>
      </c>
      <c r="E17" s="10">
        <v>24768</v>
      </c>
      <c r="F17" s="5"/>
      <c r="G17" s="10">
        <v>165</v>
      </c>
      <c r="H17" s="5"/>
      <c r="I17" s="10">
        <v>0</v>
      </c>
      <c r="J17" s="5"/>
      <c r="K17" s="10">
        <v>0</v>
      </c>
      <c r="L17" s="5"/>
      <c r="M17" s="10">
        <v>0</v>
      </c>
      <c r="N17" s="5"/>
      <c r="O17" s="19">
        <v>4086720</v>
      </c>
      <c r="P17" s="5"/>
      <c r="Q17" s="10">
        <v>0</v>
      </c>
      <c r="R17" s="5"/>
      <c r="S17" s="10">
        <v>4086720</v>
      </c>
    </row>
    <row r="18" spans="1:19" ht="18.75" thickBot="1" x14ac:dyDescent="0.45">
      <c r="E18" s="4"/>
      <c r="F18" s="4"/>
      <c r="G18" s="4"/>
      <c r="H18" s="4"/>
      <c r="I18" s="9">
        <f>SUM(I8:I17)</f>
        <v>0</v>
      </c>
      <c r="J18" s="4"/>
      <c r="K18" s="9">
        <f>SUM(K8:K17)</f>
        <v>0</v>
      </c>
      <c r="L18" s="4"/>
      <c r="M18" s="9">
        <f>SUM(M8:M17)</f>
        <v>0</v>
      </c>
      <c r="N18" s="4"/>
      <c r="O18" s="9">
        <f>SUM(O8:O17)</f>
        <v>2985557855</v>
      </c>
      <c r="P18" s="4"/>
      <c r="Q18" s="9">
        <f>SUM(Q8:Q17)</f>
        <v>11609786</v>
      </c>
      <c r="R18" s="4"/>
      <c r="S18" s="9">
        <f>SUM(S8:S17)</f>
        <v>2973948069</v>
      </c>
    </row>
    <row r="19" spans="1:19" ht="18.75" thickTop="1" x14ac:dyDescent="0.4"/>
    <row r="20" spans="1:19" x14ac:dyDescent="0.4">
      <c r="S20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8"/>
  <sheetViews>
    <sheetView rightToLeft="1" view="pageBreakPreview" topLeftCell="A4" zoomScale="60" zoomScaleNormal="100" workbookViewId="0">
      <selection activeCell="I8" sqref="I8:I18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7.75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9" ht="27.75" x14ac:dyDescent="0.4">
      <c r="A3" s="28" t="s">
        <v>215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9" ht="27.75" x14ac:dyDescent="0.4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9" ht="27.75" x14ac:dyDescent="0.4">
      <c r="A6" s="28" t="s">
        <v>3</v>
      </c>
      <c r="C6" s="28" t="s">
        <v>217</v>
      </c>
      <c r="D6" s="28" t="s">
        <v>217</v>
      </c>
      <c r="E6" s="28" t="s">
        <v>217</v>
      </c>
      <c r="F6" s="28" t="s">
        <v>217</v>
      </c>
      <c r="G6" s="28" t="s">
        <v>217</v>
      </c>
      <c r="H6" s="28" t="s">
        <v>217</v>
      </c>
      <c r="I6" s="28" t="s">
        <v>217</v>
      </c>
      <c r="K6" s="28" t="s">
        <v>218</v>
      </c>
      <c r="L6" s="28" t="s">
        <v>218</v>
      </c>
      <c r="M6" s="28" t="s">
        <v>218</v>
      </c>
      <c r="N6" s="28" t="s">
        <v>218</v>
      </c>
      <c r="O6" s="28" t="s">
        <v>218</v>
      </c>
      <c r="P6" s="28" t="s">
        <v>218</v>
      </c>
      <c r="Q6" s="28" t="s">
        <v>218</v>
      </c>
    </row>
    <row r="7" spans="1:19" ht="27.75" x14ac:dyDescent="0.4">
      <c r="A7" s="28" t="s">
        <v>3</v>
      </c>
      <c r="C7" s="29" t="s">
        <v>7</v>
      </c>
      <c r="D7" s="23"/>
      <c r="E7" s="29" t="s">
        <v>252</v>
      </c>
      <c r="F7" s="23"/>
      <c r="G7" s="29" t="s">
        <v>253</v>
      </c>
      <c r="H7" s="23"/>
      <c r="I7" s="29" t="s">
        <v>254</v>
      </c>
      <c r="K7" s="28" t="s">
        <v>7</v>
      </c>
      <c r="M7" s="28" t="s">
        <v>252</v>
      </c>
      <c r="O7" s="28" t="s">
        <v>253</v>
      </c>
      <c r="Q7" s="28" t="s">
        <v>254</v>
      </c>
    </row>
    <row r="8" spans="1:19" ht="20.25" x14ac:dyDescent="0.45">
      <c r="A8" s="2" t="s">
        <v>32</v>
      </c>
      <c r="C8" s="20">
        <v>62000000</v>
      </c>
      <c r="D8" s="20"/>
      <c r="E8" s="20">
        <v>61631100000</v>
      </c>
      <c r="F8" s="20"/>
      <c r="G8" s="20">
        <v>62048477112</v>
      </c>
      <c r="H8" s="20"/>
      <c r="I8" s="20">
        <v>-417377112</v>
      </c>
      <c r="J8" s="20"/>
      <c r="K8" s="20">
        <v>62000000</v>
      </c>
      <c r="L8" s="20"/>
      <c r="M8" s="20">
        <v>61631100000</v>
      </c>
      <c r="N8" s="20"/>
      <c r="O8" s="20">
        <v>62048477112</v>
      </c>
      <c r="P8" s="20"/>
      <c r="Q8" s="20">
        <v>-417377112</v>
      </c>
    </row>
    <row r="9" spans="1:19" ht="20.25" x14ac:dyDescent="0.45">
      <c r="A9" s="2" t="s">
        <v>30</v>
      </c>
      <c r="C9" s="20">
        <v>5487000</v>
      </c>
      <c r="D9" s="20"/>
      <c r="E9" s="20">
        <v>1007353426817</v>
      </c>
      <c r="F9" s="20"/>
      <c r="G9" s="20">
        <v>998293584901</v>
      </c>
      <c r="H9" s="20"/>
      <c r="I9" s="20">
        <v>9059841914</v>
      </c>
      <c r="J9" s="20"/>
      <c r="K9" s="20">
        <v>5487000</v>
      </c>
      <c r="L9" s="20"/>
      <c r="M9" s="20">
        <v>1007353426817</v>
      </c>
      <c r="N9" s="20"/>
      <c r="O9" s="20">
        <v>998293584901</v>
      </c>
      <c r="P9" s="20"/>
      <c r="Q9" s="20">
        <v>9059841914</v>
      </c>
    </row>
    <row r="10" spans="1:19" ht="20.25" x14ac:dyDescent="0.45">
      <c r="A10" s="2" t="s">
        <v>27</v>
      </c>
      <c r="C10" s="20">
        <v>776660</v>
      </c>
      <c r="D10" s="20"/>
      <c r="E10" s="20">
        <v>91041976658</v>
      </c>
      <c r="F10" s="20"/>
      <c r="G10" s="20">
        <v>95575835879</v>
      </c>
      <c r="H10" s="20"/>
      <c r="I10" s="20">
        <v>-4533859220</v>
      </c>
      <c r="J10" s="20"/>
      <c r="K10" s="20">
        <v>776660</v>
      </c>
      <c r="L10" s="20"/>
      <c r="M10" s="20">
        <v>91041976658</v>
      </c>
      <c r="N10" s="20"/>
      <c r="O10" s="20">
        <v>95575835879</v>
      </c>
      <c r="P10" s="20"/>
      <c r="Q10" s="20">
        <v>-4533859220</v>
      </c>
    </row>
    <row r="11" spans="1:19" ht="20.25" x14ac:dyDescent="0.45">
      <c r="A11" s="2" t="s">
        <v>20</v>
      </c>
      <c r="C11" s="20">
        <v>1394767</v>
      </c>
      <c r="D11" s="20"/>
      <c r="E11" s="20">
        <v>6580177775</v>
      </c>
      <c r="F11" s="20"/>
      <c r="G11" s="20">
        <v>4654252038</v>
      </c>
      <c r="H11" s="20"/>
      <c r="I11" s="20">
        <v>1925925737</v>
      </c>
      <c r="J11" s="20"/>
      <c r="K11" s="20">
        <v>1394767</v>
      </c>
      <c r="L11" s="20"/>
      <c r="M11" s="20">
        <v>6580177775</v>
      </c>
      <c r="N11" s="20"/>
      <c r="O11" s="20">
        <v>4654252038</v>
      </c>
      <c r="P11" s="20"/>
      <c r="Q11" s="20">
        <v>1925925737</v>
      </c>
    </row>
    <row r="12" spans="1:19" ht="20.25" x14ac:dyDescent="0.45">
      <c r="A12" s="2" t="s">
        <v>18</v>
      </c>
      <c r="C12" s="20">
        <v>325402</v>
      </c>
      <c r="D12" s="20"/>
      <c r="E12" s="20">
        <v>6071130690</v>
      </c>
      <c r="F12" s="20"/>
      <c r="G12" s="20">
        <v>5493128898</v>
      </c>
      <c r="H12" s="20"/>
      <c r="I12" s="20">
        <v>578001792</v>
      </c>
      <c r="J12" s="20"/>
      <c r="K12" s="20">
        <v>325402</v>
      </c>
      <c r="L12" s="20"/>
      <c r="M12" s="20">
        <v>6071130690</v>
      </c>
      <c r="N12" s="20"/>
      <c r="O12" s="20">
        <v>5493128898</v>
      </c>
      <c r="P12" s="20"/>
      <c r="Q12" s="20">
        <v>578001792</v>
      </c>
    </row>
    <row r="13" spans="1:19" ht="20.25" x14ac:dyDescent="0.45">
      <c r="A13" s="2" t="s">
        <v>25</v>
      </c>
      <c r="C13" s="20">
        <v>303736</v>
      </c>
      <c r="D13" s="20"/>
      <c r="E13" s="20">
        <v>8967284493</v>
      </c>
      <c r="F13" s="20"/>
      <c r="G13" s="20">
        <v>9039900998</v>
      </c>
      <c r="H13" s="20"/>
      <c r="I13" s="20">
        <v>-72616504</v>
      </c>
      <c r="J13" s="20"/>
      <c r="K13" s="20">
        <v>303736</v>
      </c>
      <c r="L13" s="20"/>
      <c r="M13" s="20">
        <v>8967284493</v>
      </c>
      <c r="N13" s="20"/>
      <c r="O13" s="20">
        <v>9039900998</v>
      </c>
      <c r="P13" s="20"/>
      <c r="Q13" s="20">
        <v>-72616504</v>
      </c>
    </row>
    <row r="14" spans="1:19" ht="20.25" x14ac:dyDescent="0.45">
      <c r="A14" s="2" t="s">
        <v>29</v>
      </c>
      <c r="C14" s="20">
        <v>108054</v>
      </c>
      <c r="D14" s="20"/>
      <c r="E14" s="20">
        <v>53705539</v>
      </c>
      <c r="F14" s="20"/>
      <c r="G14" s="20">
        <v>54076054</v>
      </c>
      <c r="H14" s="20"/>
      <c r="I14" s="20">
        <v>-370514</v>
      </c>
      <c r="J14" s="20"/>
      <c r="K14" s="20">
        <v>108054</v>
      </c>
      <c r="L14" s="20"/>
      <c r="M14" s="20">
        <v>53705539</v>
      </c>
      <c r="N14" s="20"/>
      <c r="O14" s="20">
        <v>54076054</v>
      </c>
      <c r="P14" s="20"/>
      <c r="Q14" s="20">
        <v>-370514</v>
      </c>
      <c r="S14" s="3"/>
    </row>
    <row r="15" spans="1:19" ht="20.25" x14ac:dyDescent="0.45">
      <c r="A15" s="2" t="s">
        <v>15</v>
      </c>
      <c r="C15" s="20">
        <v>38137</v>
      </c>
      <c r="D15" s="20"/>
      <c r="E15" s="20">
        <v>26537059</v>
      </c>
      <c r="F15" s="20"/>
      <c r="G15" s="20">
        <v>26705339</v>
      </c>
      <c r="H15" s="20"/>
      <c r="I15" s="20">
        <v>-168280</v>
      </c>
      <c r="J15" s="20"/>
      <c r="K15" s="20">
        <v>38137</v>
      </c>
      <c r="L15" s="20"/>
      <c r="M15" s="20">
        <v>26537059</v>
      </c>
      <c r="N15" s="20"/>
      <c r="O15" s="20">
        <v>26705339</v>
      </c>
      <c r="P15" s="20"/>
      <c r="Q15" s="20">
        <v>-168280</v>
      </c>
    </row>
    <row r="16" spans="1:19" ht="20.25" x14ac:dyDescent="0.45">
      <c r="A16" s="2" t="s">
        <v>17</v>
      </c>
      <c r="C16" s="20">
        <v>25453</v>
      </c>
      <c r="D16" s="20"/>
      <c r="E16" s="20">
        <v>25301554</v>
      </c>
      <c r="F16" s="20"/>
      <c r="G16" s="20">
        <v>25472901</v>
      </c>
      <c r="H16" s="20"/>
      <c r="I16" s="20">
        <v>-171346</v>
      </c>
      <c r="J16" s="20"/>
      <c r="K16" s="20">
        <v>25453</v>
      </c>
      <c r="L16" s="20"/>
      <c r="M16" s="20">
        <v>25301554</v>
      </c>
      <c r="N16" s="20"/>
      <c r="O16" s="20">
        <v>25472901</v>
      </c>
      <c r="P16" s="20"/>
      <c r="Q16" s="20">
        <v>-171346</v>
      </c>
    </row>
    <row r="17" spans="1:17" ht="20.25" x14ac:dyDescent="0.45">
      <c r="A17" s="2" t="s">
        <v>21</v>
      </c>
      <c r="C17" s="20">
        <v>54360568</v>
      </c>
      <c r="D17" s="20"/>
      <c r="E17" s="20">
        <v>510110437536</v>
      </c>
      <c r="F17" s="20"/>
      <c r="G17" s="20">
        <v>497328952793</v>
      </c>
      <c r="H17" s="20"/>
      <c r="I17" s="20">
        <v>12781484743</v>
      </c>
      <c r="J17" s="20"/>
      <c r="K17" s="20">
        <v>54360568</v>
      </c>
      <c r="L17" s="20"/>
      <c r="M17" s="20">
        <v>510110437536</v>
      </c>
      <c r="N17" s="20"/>
      <c r="O17" s="20">
        <v>497328952793</v>
      </c>
      <c r="P17" s="20"/>
      <c r="Q17" s="20">
        <v>12781484743</v>
      </c>
    </row>
    <row r="18" spans="1:17" ht="20.25" x14ac:dyDescent="0.45">
      <c r="A18" s="2" t="s">
        <v>23</v>
      </c>
      <c r="C18" s="20">
        <v>1800000</v>
      </c>
      <c r="D18" s="20"/>
      <c r="E18" s="20">
        <v>26338348800</v>
      </c>
      <c r="F18" s="20"/>
      <c r="G18" s="20">
        <v>25483439237</v>
      </c>
      <c r="H18" s="20"/>
      <c r="I18" s="20">
        <v>854909563</v>
      </c>
      <c r="J18" s="20"/>
      <c r="K18" s="20">
        <v>1800000</v>
      </c>
      <c r="L18" s="20"/>
      <c r="M18" s="20">
        <v>26338348800</v>
      </c>
      <c r="N18" s="20"/>
      <c r="O18" s="20">
        <v>25483439237</v>
      </c>
      <c r="P18" s="20"/>
      <c r="Q18" s="20">
        <v>854909563</v>
      </c>
    </row>
    <row r="19" spans="1:17" ht="20.25" x14ac:dyDescent="0.45">
      <c r="A19" s="2" t="s">
        <v>96</v>
      </c>
      <c r="C19" s="20">
        <v>539300</v>
      </c>
      <c r="D19" s="20"/>
      <c r="E19" s="20">
        <v>532466537344</v>
      </c>
      <c r="F19" s="20"/>
      <c r="G19" s="20">
        <v>500412395579</v>
      </c>
      <c r="H19" s="20"/>
      <c r="I19" s="20">
        <v>32054141765</v>
      </c>
      <c r="J19" s="20"/>
      <c r="K19" s="20">
        <v>539300</v>
      </c>
      <c r="L19" s="20"/>
      <c r="M19" s="20">
        <v>532466537344</v>
      </c>
      <c r="N19" s="20"/>
      <c r="O19" s="20">
        <v>500412395579</v>
      </c>
      <c r="P19" s="20"/>
      <c r="Q19" s="20">
        <v>32054141765</v>
      </c>
    </row>
    <row r="20" spans="1:17" ht="20.25" x14ac:dyDescent="0.45">
      <c r="A20" s="2" t="s">
        <v>56</v>
      </c>
      <c r="C20" s="20">
        <v>266772</v>
      </c>
      <c r="D20" s="20"/>
      <c r="E20" s="20">
        <v>179905100289</v>
      </c>
      <c r="F20" s="20"/>
      <c r="G20" s="20">
        <v>157184237274</v>
      </c>
      <c r="H20" s="20"/>
      <c r="I20" s="20">
        <v>22720863015</v>
      </c>
      <c r="J20" s="20"/>
      <c r="K20" s="20">
        <v>266772</v>
      </c>
      <c r="L20" s="20"/>
      <c r="M20" s="20">
        <v>179905100289</v>
      </c>
      <c r="N20" s="20"/>
      <c r="O20" s="20">
        <v>157184237274</v>
      </c>
      <c r="P20" s="20"/>
      <c r="Q20" s="20">
        <v>22720863015</v>
      </c>
    </row>
    <row r="21" spans="1:17" ht="20.25" x14ac:dyDescent="0.45">
      <c r="A21" s="2" t="s">
        <v>60</v>
      </c>
      <c r="C21" s="20">
        <v>65410</v>
      </c>
      <c r="D21" s="20"/>
      <c r="E21" s="20">
        <v>42966253905</v>
      </c>
      <c r="F21" s="20"/>
      <c r="G21" s="20">
        <v>37572149559</v>
      </c>
      <c r="H21" s="20"/>
      <c r="I21" s="20">
        <v>5394104345</v>
      </c>
      <c r="J21" s="20"/>
      <c r="K21" s="20">
        <v>65410</v>
      </c>
      <c r="L21" s="20"/>
      <c r="M21" s="20">
        <v>42966253905</v>
      </c>
      <c r="N21" s="20"/>
      <c r="O21" s="20">
        <v>37572149559</v>
      </c>
      <c r="P21" s="20"/>
      <c r="Q21" s="20">
        <v>5394104345</v>
      </c>
    </row>
    <row r="22" spans="1:17" ht="20.25" x14ac:dyDescent="0.45">
      <c r="A22" s="2" t="s">
        <v>51</v>
      </c>
      <c r="C22" s="20">
        <v>154095</v>
      </c>
      <c r="D22" s="20"/>
      <c r="E22" s="20">
        <v>147466836990</v>
      </c>
      <c r="F22" s="20"/>
      <c r="G22" s="20">
        <v>144582733885</v>
      </c>
      <c r="H22" s="20"/>
      <c r="I22" s="20">
        <v>2884103105</v>
      </c>
      <c r="J22" s="20"/>
      <c r="K22" s="20">
        <v>154095</v>
      </c>
      <c r="L22" s="20"/>
      <c r="M22" s="20">
        <v>147466836990</v>
      </c>
      <c r="N22" s="20"/>
      <c r="O22" s="20">
        <v>144582733885</v>
      </c>
      <c r="P22" s="20"/>
      <c r="Q22" s="20">
        <v>2884103105</v>
      </c>
    </row>
    <row r="23" spans="1:17" ht="20.25" x14ac:dyDescent="0.45">
      <c r="A23" s="2" t="s">
        <v>82</v>
      </c>
      <c r="C23" s="20">
        <v>1300000</v>
      </c>
      <c r="D23" s="20"/>
      <c r="E23" s="20">
        <v>1255832339125</v>
      </c>
      <c r="F23" s="20"/>
      <c r="G23" s="20">
        <v>1229859000000</v>
      </c>
      <c r="H23" s="20"/>
      <c r="I23" s="20">
        <v>25973339125</v>
      </c>
      <c r="J23" s="20"/>
      <c r="K23" s="20">
        <v>1300000</v>
      </c>
      <c r="L23" s="20"/>
      <c r="M23" s="20">
        <v>1255832339125</v>
      </c>
      <c r="N23" s="20"/>
      <c r="O23" s="20">
        <v>1229859000000</v>
      </c>
      <c r="P23" s="20"/>
      <c r="Q23" s="20">
        <v>25973339125</v>
      </c>
    </row>
    <row r="24" spans="1:17" ht="20.25" x14ac:dyDescent="0.45">
      <c r="A24" s="2" t="s">
        <v>78</v>
      </c>
      <c r="C24" s="20">
        <v>1300000</v>
      </c>
      <c r="D24" s="20"/>
      <c r="E24" s="20">
        <v>1291963189221</v>
      </c>
      <c r="F24" s="20"/>
      <c r="G24" s="20">
        <v>1232257500000</v>
      </c>
      <c r="H24" s="20"/>
      <c r="I24" s="20">
        <v>59705689221</v>
      </c>
      <c r="J24" s="20"/>
      <c r="K24" s="20">
        <v>1300000</v>
      </c>
      <c r="L24" s="20"/>
      <c r="M24" s="20">
        <v>1291963189221</v>
      </c>
      <c r="N24" s="20"/>
      <c r="O24" s="20">
        <v>1232257500000</v>
      </c>
      <c r="P24" s="20"/>
      <c r="Q24" s="20">
        <v>59705689221</v>
      </c>
    </row>
    <row r="25" spans="1:17" ht="20.25" x14ac:dyDescent="0.45">
      <c r="A25" s="2" t="s">
        <v>85</v>
      </c>
      <c r="C25" s="20">
        <v>1596900</v>
      </c>
      <c r="D25" s="20"/>
      <c r="E25" s="20">
        <v>1582036700666</v>
      </c>
      <c r="F25" s="20"/>
      <c r="G25" s="20">
        <v>1454404527400</v>
      </c>
      <c r="H25" s="20"/>
      <c r="I25" s="20">
        <v>127632173266</v>
      </c>
      <c r="J25" s="20"/>
      <c r="K25" s="20">
        <v>1596900</v>
      </c>
      <c r="L25" s="20"/>
      <c r="M25" s="20">
        <v>1582036700666</v>
      </c>
      <c r="N25" s="20"/>
      <c r="O25" s="20">
        <v>1454404527400</v>
      </c>
      <c r="P25" s="20"/>
      <c r="Q25" s="20">
        <v>127632173266</v>
      </c>
    </row>
    <row r="26" spans="1:17" ht="20.25" x14ac:dyDescent="0.45">
      <c r="A26" s="2" t="s">
        <v>64</v>
      </c>
      <c r="C26" s="20">
        <v>125500</v>
      </c>
      <c r="D26" s="20"/>
      <c r="E26" s="20">
        <v>99352889024</v>
      </c>
      <c r="F26" s="20"/>
      <c r="G26" s="20">
        <v>87910932286</v>
      </c>
      <c r="H26" s="20"/>
      <c r="I26" s="20">
        <v>11441956738</v>
      </c>
      <c r="J26" s="20"/>
      <c r="K26" s="20">
        <v>125500</v>
      </c>
      <c r="L26" s="20"/>
      <c r="M26" s="20">
        <v>99352889024</v>
      </c>
      <c r="N26" s="20"/>
      <c r="O26" s="20">
        <v>87910932286</v>
      </c>
      <c r="P26" s="20"/>
      <c r="Q26" s="20">
        <v>11441956738</v>
      </c>
    </row>
    <row r="27" spans="1:17" ht="20.25" x14ac:dyDescent="0.45">
      <c r="A27" s="2" t="s">
        <v>68</v>
      </c>
      <c r="C27" s="20">
        <v>45170</v>
      </c>
      <c r="D27" s="20"/>
      <c r="E27" s="20">
        <v>30258414668</v>
      </c>
      <c r="F27" s="20"/>
      <c r="G27" s="20">
        <v>28868798627</v>
      </c>
      <c r="H27" s="20"/>
      <c r="I27" s="20">
        <v>1389616041</v>
      </c>
      <c r="J27" s="20"/>
      <c r="K27" s="20">
        <v>45170</v>
      </c>
      <c r="L27" s="20"/>
      <c r="M27" s="20">
        <v>30258414668</v>
      </c>
      <c r="N27" s="20"/>
      <c r="O27" s="20">
        <v>28868798627</v>
      </c>
      <c r="P27" s="20"/>
      <c r="Q27" s="20">
        <v>1389616041</v>
      </c>
    </row>
    <row r="28" spans="1:17" ht="20.25" x14ac:dyDescent="0.45">
      <c r="A28" s="2" t="s">
        <v>72</v>
      </c>
      <c r="C28" s="20">
        <v>38458</v>
      </c>
      <c r="D28" s="20"/>
      <c r="E28" s="20">
        <v>27498484444</v>
      </c>
      <c r="F28" s="20"/>
      <c r="G28" s="20">
        <v>25246565100</v>
      </c>
      <c r="H28" s="20"/>
      <c r="I28" s="20">
        <v>2251919344</v>
      </c>
      <c r="J28" s="20"/>
      <c r="K28" s="20">
        <v>38458</v>
      </c>
      <c r="L28" s="20"/>
      <c r="M28" s="20">
        <v>27498484444</v>
      </c>
      <c r="N28" s="20"/>
      <c r="O28" s="20">
        <v>25246565100</v>
      </c>
      <c r="P28" s="20"/>
      <c r="Q28" s="20">
        <v>2251919344</v>
      </c>
    </row>
    <row r="29" spans="1:17" ht="20.25" x14ac:dyDescent="0.45">
      <c r="A29" s="2" t="s">
        <v>92</v>
      </c>
      <c r="C29" s="20">
        <v>4100</v>
      </c>
      <c r="D29" s="20"/>
      <c r="E29" s="20">
        <v>3812308894</v>
      </c>
      <c r="F29" s="20"/>
      <c r="G29" s="20">
        <v>3775684218</v>
      </c>
      <c r="H29" s="20"/>
      <c r="I29" s="20">
        <v>36624673</v>
      </c>
      <c r="J29" s="20"/>
      <c r="K29" s="20">
        <v>4100</v>
      </c>
      <c r="L29" s="20"/>
      <c r="M29" s="20">
        <v>3812308894</v>
      </c>
      <c r="N29" s="20"/>
      <c r="O29" s="20">
        <v>3775684218</v>
      </c>
      <c r="P29" s="20"/>
      <c r="Q29" s="20">
        <v>36624673</v>
      </c>
    </row>
    <row r="30" spans="1:17" ht="20.25" x14ac:dyDescent="0.45">
      <c r="A30" s="2" t="s">
        <v>115</v>
      </c>
      <c r="C30" s="20">
        <v>3200000</v>
      </c>
      <c r="D30" s="20"/>
      <c r="E30" s="20">
        <v>2946653022320</v>
      </c>
      <c r="F30" s="20"/>
      <c r="G30" s="20">
        <v>2945504000000</v>
      </c>
      <c r="H30" s="20"/>
      <c r="I30" s="20">
        <v>1149022320</v>
      </c>
      <c r="J30" s="20"/>
      <c r="K30" s="20">
        <v>3200000</v>
      </c>
      <c r="L30" s="20"/>
      <c r="M30" s="20">
        <v>2946653022320</v>
      </c>
      <c r="N30" s="20"/>
      <c r="O30" s="20">
        <v>2945504000000</v>
      </c>
      <c r="P30" s="20"/>
      <c r="Q30" s="20">
        <v>1149022320</v>
      </c>
    </row>
    <row r="31" spans="1:17" ht="20.25" x14ac:dyDescent="0.45">
      <c r="A31" s="2" t="s">
        <v>108</v>
      </c>
      <c r="C31" s="20">
        <v>1839750</v>
      </c>
      <c r="D31" s="20"/>
      <c r="E31" s="20">
        <v>592479251645</v>
      </c>
      <c r="F31" s="20"/>
      <c r="G31" s="20">
        <v>499999896000</v>
      </c>
      <c r="H31" s="20"/>
      <c r="I31" s="20">
        <v>92479355644</v>
      </c>
      <c r="J31" s="20"/>
      <c r="K31" s="20">
        <v>1839750</v>
      </c>
      <c r="L31" s="20"/>
      <c r="M31" s="20">
        <v>592479251645</v>
      </c>
      <c r="N31" s="20"/>
      <c r="O31" s="20">
        <v>499999896000</v>
      </c>
      <c r="P31" s="20"/>
      <c r="Q31" s="20">
        <v>92479355644</v>
      </c>
    </row>
    <row r="32" spans="1:17" ht="20.25" x14ac:dyDescent="0.45">
      <c r="A32" s="2" t="s">
        <v>112</v>
      </c>
      <c r="C32" s="20">
        <v>200</v>
      </c>
      <c r="D32" s="20"/>
      <c r="E32" s="20">
        <v>402659260</v>
      </c>
      <c r="F32" s="20"/>
      <c r="G32" s="20">
        <v>396287100</v>
      </c>
      <c r="H32" s="20"/>
      <c r="I32" s="20">
        <v>6372160</v>
      </c>
      <c r="J32" s="20"/>
      <c r="K32" s="20">
        <v>200</v>
      </c>
      <c r="L32" s="20"/>
      <c r="M32" s="20">
        <v>402659260</v>
      </c>
      <c r="N32" s="20"/>
      <c r="O32" s="20">
        <v>396287100</v>
      </c>
      <c r="P32" s="20"/>
      <c r="Q32" s="20">
        <v>6372160</v>
      </c>
    </row>
    <row r="33" spans="1:17" ht="20.25" x14ac:dyDescent="0.45">
      <c r="A33" s="2" t="s">
        <v>104</v>
      </c>
      <c r="C33" s="20">
        <v>336280</v>
      </c>
      <c r="D33" s="20"/>
      <c r="E33" s="20">
        <v>337621418904</v>
      </c>
      <c r="F33" s="20"/>
      <c r="G33" s="20">
        <v>336219049250</v>
      </c>
      <c r="H33" s="20"/>
      <c r="I33" s="20">
        <v>1402369654</v>
      </c>
      <c r="J33" s="20"/>
      <c r="K33" s="20">
        <v>336280</v>
      </c>
      <c r="L33" s="20"/>
      <c r="M33" s="20">
        <v>337621418904</v>
      </c>
      <c r="N33" s="20"/>
      <c r="O33" s="20">
        <v>336219049250</v>
      </c>
      <c r="P33" s="20"/>
      <c r="Q33" s="20">
        <v>1402369654</v>
      </c>
    </row>
    <row r="34" spans="1:17" ht="20.25" x14ac:dyDescent="0.45">
      <c r="A34" s="2" t="s">
        <v>100</v>
      </c>
      <c r="C34" s="20">
        <v>1500</v>
      </c>
      <c r="D34" s="20"/>
      <c r="E34" s="20">
        <v>1499726627</v>
      </c>
      <c r="F34" s="20"/>
      <c r="G34" s="20">
        <v>1499728130</v>
      </c>
      <c r="H34" s="20"/>
      <c r="I34" s="20">
        <v>-1499</v>
      </c>
      <c r="J34" s="20"/>
      <c r="K34" s="20">
        <v>1500</v>
      </c>
      <c r="L34" s="20"/>
      <c r="M34" s="20">
        <v>1499726627</v>
      </c>
      <c r="N34" s="20"/>
      <c r="O34" s="20">
        <v>1499728130</v>
      </c>
      <c r="P34" s="20"/>
      <c r="Q34" s="20">
        <v>-1499</v>
      </c>
    </row>
    <row r="35" spans="1:17" ht="20.25" x14ac:dyDescent="0.45">
      <c r="A35" s="2" t="s">
        <v>89</v>
      </c>
      <c r="C35" s="20">
        <v>1000</v>
      </c>
      <c r="D35" s="20"/>
      <c r="E35" s="20">
        <v>999818750</v>
      </c>
      <c r="F35" s="20"/>
      <c r="G35" s="20">
        <v>980177625</v>
      </c>
      <c r="H35" s="20"/>
      <c r="I35" s="20">
        <v>19641125</v>
      </c>
      <c r="J35" s="20"/>
      <c r="K35" s="20">
        <v>1000</v>
      </c>
      <c r="L35" s="20"/>
      <c r="M35" s="20">
        <v>999818750</v>
      </c>
      <c r="N35" s="20"/>
      <c r="O35" s="20">
        <v>980177625</v>
      </c>
      <c r="P35" s="20"/>
      <c r="Q35" s="20">
        <v>19641125</v>
      </c>
    </row>
    <row r="36" spans="1:17" ht="20.25" x14ac:dyDescent="0.45">
      <c r="A36" s="2" t="s">
        <v>75</v>
      </c>
      <c r="C36" s="20">
        <v>100</v>
      </c>
      <c r="D36" s="20"/>
      <c r="E36" s="20">
        <v>100981693</v>
      </c>
      <c r="F36" s="20"/>
      <c r="G36" s="20">
        <v>103528759</v>
      </c>
      <c r="H36" s="20"/>
      <c r="I36" s="20">
        <v>-2547065</v>
      </c>
      <c r="J36" s="20"/>
      <c r="K36" s="20">
        <v>100</v>
      </c>
      <c r="L36" s="20"/>
      <c r="M36" s="20">
        <v>100981693</v>
      </c>
      <c r="N36" s="20"/>
      <c r="O36" s="20">
        <v>103528759</v>
      </c>
      <c r="P36" s="20"/>
      <c r="Q36" s="20">
        <v>-2547065</v>
      </c>
    </row>
    <row r="37" spans="1:17" ht="21" thickBot="1" x14ac:dyDescent="0.45">
      <c r="C37" s="24">
        <f>SUM(C8:C36)</f>
        <v>137434312</v>
      </c>
      <c r="D37" s="22"/>
      <c r="E37" s="24">
        <f>SUM(E8:E36)</f>
        <v>10791515360690</v>
      </c>
      <c r="F37" s="22"/>
      <c r="G37" s="24">
        <f>SUM(G8:G36)</f>
        <v>10384801016942</v>
      </c>
      <c r="H37" s="22"/>
      <c r="I37" s="21">
        <f>SUM(I8:I36)</f>
        <v>406714343750</v>
      </c>
      <c r="J37" s="20"/>
      <c r="K37" s="21">
        <f>SUM(K8:K36)</f>
        <v>137434312</v>
      </c>
      <c r="L37" s="20"/>
      <c r="M37" s="21">
        <f>SUM(M8:M36)</f>
        <v>10791515360690</v>
      </c>
      <c r="N37" s="20"/>
      <c r="O37" s="21">
        <f>SUM(O8:O36)</f>
        <v>10384801016942</v>
      </c>
      <c r="P37" s="20"/>
      <c r="Q37" s="21">
        <f>SUM(Q8:Q36)</f>
        <v>406714343750</v>
      </c>
    </row>
    <row r="38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2021-12-27T13:46:24Z</cp:lastPrinted>
  <dcterms:created xsi:type="dcterms:W3CDTF">2021-12-27T08:08:36Z</dcterms:created>
  <dcterms:modified xsi:type="dcterms:W3CDTF">2021-12-28T11:07:14Z</dcterms:modified>
</cp:coreProperties>
</file>