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 firstSheet="9" activeTab="13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_FilterDatabase" localSheetId="8" hidden="1">'درآمد ناشی از تغییر قیمت اوراق'!$A$8:$Q$49</definedName>
    <definedName name="_xlnm._FilterDatabase" localSheetId="9" hidden="1">'درآمد ناشی از فروش'!$A$8:$Q$43</definedName>
    <definedName name="_xlnm.Print_Area" localSheetId="9">'درآمد ناشی از فروش'!$A$1:$S$65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1" i="10" l="1"/>
  <c r="Q44" i="10"/>
  <c r="E12" i="14" l="1"/>
  <c r="C12" i="14"/>
  <c r="M44" i="10"/>
  <c r="O44" i="10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8" i="9"/>
  <c r="M9" i="9"/>
  <c r="O9" i="9" s="1"/>
  <c r="Q50" i="9"/>
  <c r="W38" i="1"/>
  <c r="U38" i="1"/>
  <c r="W39" i="1"/>
  <c r="U39" i="1"/>
  <c r="K39" i="1"/>
  <c r="G39" i="1"/>
  <c r="Q20" i="3"/>
  <c r="S20" i="3"/>
  <c r="AA20" i="3"/>
  <c r="AG20" i="3"/>
  <c r="AI20" i="3"/>
  <c r="K11" i="4"/>
  <c r="K22" i="6"/>
  <c r="M22" i="6"/>
  <c r="O22" i="6"/>
  <c r="Q22" i="6"/>
  <c r="M31" i="7"/>
  <c r="K31" i="7"/>
  <c r="I31" i="7"/>
  <c r="S31" i="7"/>
  <c r="Q31" i="7"/>
  <c r="O31" i="7"/>
  <c r="S15" i="8" l="1"/>
  <c r="Q15" i="8"/>
  <c r="O15" i="8"/>
  <c r="M15" i="8"/>
  <c r="K15" i="8"/>
  <c r="I15" i="8"/>
  <c r="O50" i="9"/>
  <c r="M50" i="9"/>
  <c r="I50" i="9"/>
  <c r="G50" i="9"/>
  <c r="E50" i="9"/>
  <c r="S57" i="11"/>
  <c r="Q57" i="11"/>
  <c r="O57" i="11"/>
  <c r="M57" i="11"/>
  <c r="I57" i="11"/>
  <c r="G57" i="11"/>
  <c r="E57" i="11"/>
  <c r="C57" i="11"/>
  <c r="C19" i="12"/>
  <c r="G19" i="12"/>
  <c r="E19" i="12"/>
  <c r="I19" i="12"/>
  <c r="K19" i="12"/>
  <c r="Q19" i="12"/>
  <c r="O19" i="12"/>
  <c r="M19" i="12"/>
  <c r="H25" i="13"/>
  <c r="E25" i="13"/>
  <c r="C10" i="15"/>
</calcChain>
</file>

<file path=xl/sharedStrings.xml><?xml version="1.0" encoding="utf-8"?>
<sst xmlns="http://schemas.openxmlformats.org/spreadsheetml/2006/main" count="867" uniqueCount="220">
  <si>
    <t>صندوق سرمایه‌گذاری با درآمد ثابت نگین سامان</t>
  </si>
  <si>
    <t>صورت وضعیت پورتفوی</t>
  </si>
  <si>
    <t>برای ماه منتهی به 1399/09/30</t>
  </si>
  <si>
    <t>نام شرکت</t>
  </si>
  <si>
    <t>1399/08/30</t>
  </si>
  <si>
    <t>تغییرات طی دوره</t>
  </si>
  <si>
    <t>1399/09/30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</si>
  <si>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</si>
  <si>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</si>
  <si>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</si>
  <si>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</si>
  <si>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</si>
  <si>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</si>
  <si>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</si>
  <si>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</si>
  <si>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</si>
  <si>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برق و انرژی پیوندگستر پارس</t>
  </si>
  <si>
    <t>بهساز کاشانه تهران</t>
  </si>
  <si>
    <t>پتروشیمی ارومیه</t>
  </si>
  <si>
    <t>پلیمر آریا ساسول</t>
  </si>
  <si>
    <t>ح . ‌توکافولاد(هلدینگ‌</t>
  </si>
  <si>
    <t>سرمایه گذاری مالی سپهرصادرات</t>
  </si>
  <si>
    <t>سرمایه‌ گذاری‌ پارس‌ توشه‌</t>
  </si>
  <si>
    <t>سرمایه‌گذاری صنایع پتروشیمی‌</t>
  </si>
  <si>
    <t>سرمایه‌گذاری‌توکافولاد(هلدینگ</t>
  </si>
  <si>
    <t>سهامی ذوب آهن  اصفهان</t>
  </si>
  <si>
    <t>صنایع پتروشیمی خلیج فارس</t>
  </si>
  <si>
    <t>عمران و توسعه شاهد</t>
  </si>
  <si>
    <t>گروه مپنا (سهامی عام)</t>
  </si>
  <si>
    <t>ملی کشت و صنعت و دامپروری پارس</t>
  </si>
  <si>
    <t>مهرکام‌پارس‌</t>
  </si>
  <si>
    <t>کشاورزی و دامپروری ملارد شیر</t>
  </si>
  <si>
    <t>مبین انرژی خلیج فارس</t>
  </si>
  <si>
    <t>مدیریت سرمایه گذاری کوثربهمن</t>
  </si>
  <si>
    <t>پتروشیمی بوعلی سینا</t>
  </si>
  <si>
    <t>تامین سرمایه نوین</t>
  </si>
  <si>
    <t>پلی پروپیلن جم - جم پیلن</t>
  </si>
  <si>
    <t>توسعه‌ صنایع‌ بهشهر(هلدینگ</t>
  </si>
  <si>
    <t>سرمایه‌گذاری‌غدیر(هلدینگ‌</t>
  </si>
  <si>
    <t>ملی‌ صنایع‌ مس‌ ایران‌</t>
  </si>
  <si>
    <t>سرمایه گذاری گروه توسعه ملی</t>
  </si>
  <si>
    <t>البرزدارو</t>
  </si>
  <si>
    <t>پتروشیمی پردیس</t>
  </si>
  <si>
    <t>پخش البرز</t>
  </si>
  <si>
    <t>مدیریت صنعت شوینده ت.ص.بهشهر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</si>
  <si>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</si>
  <si>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</si>
  <si>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</si>
  <si>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</si>
  <si>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</si>
  <si>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</si>
  <si>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</si>
  <si>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</si>
  <si>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</si>
  <si>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</si>
  <si>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</si>
  <si>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</si>
  <si>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دومينو14040208</t>
  </si>
  <si>
    <t>بله</t>
  </si>
  <si>
    <t>1399/02/08</t>
  </si>
  <si>
    <t>1404/02/07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</si>
  <si>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</si>
  <si>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</si>
  <si>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</si>
  <si>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</si>
  <si>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</si>
  <si>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</si>
  <si>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</si>
  <si>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</si>
  <si>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</si>
  <si>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اسنادخزانه-م20بودجه98-020806</t>
  </si>
  <si>
    <t>1399/02/02</t>
  </si>
  <si>
    <t>1402/08/06</t>
  </si>
  <si>
    <t>اسنادخزانه-م21بودجه98-020906</t>
  </si>
  <si>
    <t>1399/01/27</t>
  </si>
  <si>
    <t>1402/09/06</t>
  </si>
  <si>
    <t>مرابحه دولت تعاون-كاردان991118</t>
  </si>
  <si>
    <t>1395/11/18</t>
  </si>
  <si>
    <t>1399/11/18</t>
  </si>
  <si>
    <t>مرابحه عام دولت4-ش.خ 0205</t>
  </si>
  <si>
    <t>1399/05/07</t>
  </si>
  <si>
    <t>1402/05/07</t>
  </si>
  <si>
    <t>مرابحه گندم2-واجدشرايط خاص1400</t>
  </si>
  <si>
    <t>1396/08/20</t>
  </si>
  <si>
    <t>1400/08/20</t>
  </si>
  <si>
    <t>منفعت دولت5-ش.خاص كاردان0108</t>
  </si>
  <si>
    <t>1398/08/18</t>
  </si>
  <si>
    <t>1401/08/18</t>
  </si>
  <si>
    <t>منفعت صبا اروند کاردان14001113</t>
  </si>
  <si>
    <t>1397/11/13</t>
  </si>
  <si>
    <t>1400/11/13</t>
  </si>
  <si>
    <t>قیمت پایانی</t>
  </si>
  <si>
    <t>قیمت پس از تعدیل</t>
  </si>
  <si>
    <t>درصد تعدیل</t>
  </si>
  <si>
    <t>دلایل</t>
  </si>
  <si>
    <t>مرابحه دولت تعاون-کاردان991118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</si>
  <si>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</si>
  <si>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</si>
  <si>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</si>
  <si>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</si>
  <si>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</si>
  <si>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</si>
  <si>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</si>
  <si>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</si>
  <si>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</si>
  <si>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</si>
  <si>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</si>
  <si>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</si>
  <si>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</si>
  <si>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</si>
  <si>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</si>
  <si>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</si>
  <si>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826-40-13470000-1</t>
  </si>
  <si>
    <t>حساب جاری</t>
  </si>
  <si>
    <t>1396/02/04</t>
  </si>
  <si>
    <t>بانک ملی جهان کودک</t>
  </si>
  <si>
    <t>0111343018008</t>
  </si>
  <si>
    <t>1396/05/15</t>
  </si>
  <si>
    <t>بانک تجارت مطهري-مهرداد</t>
  </si>
  <si>
    <t>279928474</t>
  </si>
  <si>
    <t>بانک سامان ملاصدرا</t>
  </si>
  <si>
    <t>829-810-13470000-1</t>
  </si>
  <si>
    <t>829-111-13470000-1</t>
  </si>
  <si>
    <t>سپرده بلند مدت</t>
  </si>
  <si>
    <t>869-111-13470000-1</t>
  </si>
  <si>
    <t>بانک ملی مستقل حافظ</t>
  </si>
  <si>
    <t>0226057940000</t>
  </si>
  <si>
    <t>0418013120000</t>
  </si>
  <si>
    <t>بانک گردشگری آپادانا</t>
  </si>
  <si>
    <t>120-9967-722176-1</t>
  </si>
  <si>
    <t>بانک رفاه شيخ بهايي</t>
  </si>
  <si>
    <t>287155067</t>
  </si>
  <si>
    <t>120.1197.722176.2</t>
  </si>
  <si>
    <t>895112134700001</t>
  </si>
  <si>
    <t>1399/05/14</t>
  </si>
  <si>
    <t>بانک تجارت آفریقا</t>
  </si>
  <si>
    <t>6251694085</t>
  </si>
  <si>
    <t>1399/09/05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</si>
  <si>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</si>
  <si>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</si>
  <si>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</si>
  <si>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</si>
  <si>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</si>
  <si>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</si>
  <si>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</si>
  <si>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</si>
  <si>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</si>
  <si>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</si>
  <si>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</si>
  <si>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</si>
  <si>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سود متعلق به هر سهم</t>
  </si>
  <si>
    <t>1399/03/22</t>
  </si>
  <si>
    <t>1399/06/15</t>
  </si>
  <si>
    <t>1399/09/25</t>
  </si>
  <si>
    <t>1399/07/30</t>
  </si>
  <si>
    <t>تولید برق عسلویه  مپنا</t>
  </si>
  <si>
    <t>1399/04/14</t>
  </si>
  <si>
    <t>1399/04/09</t>
  </si>
  <si>
    <t>1399/06/03</t>
  </si>
  <si>
    <t>بهای فروش</t>
  </si>
  <si>
    <t>ارزش دفتری</t>
  </si>
  <si>
    <t>ح . کشتیرانی ج. ا. ا</t>
  </si>
  <si>
    <t>مرابحه گندم2-واجدشرایط خاص1400</t>
  </si>
  <si>
    <t>اجاره دومینو14040208</t>
  </si>
  <si>
    <t>منفعت دولت5-ش.خاص کاردان0108</t>
  </si>
  <si>
    <t>سود و زیان ناشی از فروش</t>
  </si>
  <si>
    <t>بانک‌اقتصادنوین‌</t>
  </si>
  <si>
    <t>به پرداخت ملت</t>
  </si>
  <si>
    <t>توسعه‌معادن‌وفلزات‌</t>
  </si>
  <si>
    <t>نفت ایرانول</t>
  </si>
  <si>
    <t>بانک سینا</t>
  </si>
  <si>
    <t>ایران‌ارقام‌</t>
  </si>
  <si>
    <t>فرآورده‌های‌نسوزآذر</t>
  </si>
  <si>
    <t>فولاد  خوزستان</t>
  </si>
  <si>
    <t>سرمایه گذاری خوارزمی</t>
  </si>
  <si>
    <t>پست بانک ایران</t>
  </si>
  <si>
    <t>فولاد مبارکه اصفهان</t>
  </si>
  <si>
    <t>اختیارف ت فخوز-6878-98/10/09</t>
  </si>
  <si>
    <t>گروه‌بهمن‌</t>
  </si>
  <si>
    <t>کشتیرانی جمهوری اسلامی ایران</t>
  </si>
  <si>
    <t>بانک تجارت</t>
  </si>
  <si>
    <t>بانک  پاسارگاد</t>
  </si>
  <si>
    <t>گروه پتروشیمی س. ایرانیان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</si>
  <si>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</si>
  <si>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</si>
  <si>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</si>
  <si>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</si>
  <si>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</si>
  <si>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</si>
  <si>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</si>
  <si>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6300221805</t>
  </si>
  <si>
    <t>6300221813</t>
  </si>
  <si>
    <t>6300221821</t>
  </si>
  <si>
    <t>120-1197-722176-1</t>
  </si>
  <si>
    <t>287187937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</si>
  <si>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</si>
  <si>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</si>
  <si>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</si>
  <si>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</si>
  <si>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</si>
  <si>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</si>
  <si>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دارای مجوز
 از سازمان</t>
  </si>
  <si>
    <t>بورسی یا 
فرابورسی</t>
  </si>
  <si>
    <t>خالص ارزش
 فروش</t>
  </si>
  <si>
    <t>درصد به کل 
دارایی‌های صندوق</t>
  </si>
  <si>
    <t>ارزش ناشی
 از تعدیل قیمت</t>
  </si>
  <si>
    <t>-</t>
  </si>
  <si>
    <t>درصد به کل
 دارایی‌ها</t>
  </si>
  <si>
    <t>تعداد سهام متعلقه 
در زمان مجمع</t>
  </si>
  <si>
    <t>جمع درآمد 
سود سهام</t>
  </si>
  <si>
    <t>خالص درآمد
 سود سهام</t>
  </si>
  <si>
    <t>درصد از کل
 درآمدها</t>
  </si>
  <si>
    <t>درآمد سود
 سهام</t>
  </si>
  <si>
    <t>درصد از
 کل درآمدها</t>
  </si>
  <si>
    <t>سود سپرده بانکی
 و گواهی سپرده</t>
  </si>
  <si>
    <t>درصد به کل
 دارایی‌های صندوق</t>
  </si>
  <si>
    <t>درصد از 
کل درآمدها</t>
  </si>
  <si>
    <t>سود و زیان ناشی
 از تغییر قیمت</t>
  </si>
  <si>
    <t>تنزیل سود سهام</t>
  </si>
  <si>
    <t>از ابتدای سال 
مالی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</si>
</sst>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;[Black]\(#,##0\);\-\ ;"/>
    <numFmt numFmtId="165" formatCode="#,##0;\(#,##0\)"/>
  </numFmts>
  <fonts count="6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9"/>
      <color rgb="FF000000"/>
      <name val="Tahoma"/>
      <family val="2"/>
    </font>
    <font>
      <b/>
      <sz val="10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Border="1"/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3" fillId="2" borderId="0" xfId="0" applyFont="1" applyFill="1"/>
    <xf numFmtId="3" fontId="4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  <xf numFmtId="0" fontId="1" fillId="0" borderId="0" xfId="0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4"/>
  <sheetViews>
    <sheetView rightToLeft="1" topLeftCell="H28" workbookViewId="0">
      <selection activeCell="U39" sqref="U39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9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2.5703125" style="6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5" ht="27.75" x14ac:dyDescent="0.4">
      <c r="A6" s="23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7.75" x14ac:dyDescent="0.4">
      <c r="A7" s="23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4" t="s">
        <v>204</v>
      </c>
    </row>
    <row r="8" spans="1:25" ht="27.75" x14ac:dyDescent="0.4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ht="18.75" x14ac:dyDescent="0.45">
      <c r="A9" s="3" t="s">
        <v>15</v>
      </c>
      <c r="C9" s="4">
        <v>20000000</v>
      </c>
      <c r="E9" s="4">
        <v>123642954912</v>
      </c>
      <c r="G9" s="12">
        <v>105170490000</v>
      </c>
      <c r="H9" s="12"/>
      <c r="I9" s="12">
        <v>0</v>
      </c>
      <c r="J9" s="12"/>
      <c r="K9" s="12">
        <v>0</v>
      </c>
      <c r="L9" s="12"/>
      <c r="M9" s="12">
        <v>-10000000</v>
      </c>
      <c r="N9" s="12"/>
      <c r="O9" s="12">
        <v>54538910551</v>
      </c>
      <c r="P9" s="12"/>
      <c r="Q9" s="12">
        <v>10000000</v>
      </c>
      <c r="R9" s="12"/>
      <c r="S9" s="12">
        <v>4890</v>
      </c>
      <c r="T9" s="12"/>
      <c r="U9" s="12">
        <v>61821477463</v>
      </c>
      <c r="V9" s="12"/>
      <c r="W9" s="12">
        <v>48609045000</v>
      </c>
      <c r="Y9" s="10">
        <v>9.7999999999999997E-3</v>
      </c>
    </row>
    <row r="10" spans="1:25" ht="18.75" x14ac:dyDescent="0.45">
      <c r="A10" s="3" t="s">
        <v>16</v>
      </c>
      <c r="C10" s="4">
        <v>3968</v>
      </c>
      <c r="E10" s="4">
        <v>73474651</v>
      </c>
      <c r="G10" s="12">
        <v>98313930.719999999</v>
      </c>
      <c r="H10" s="12"/>
      <c r="I10" s="12">
        <v>0</v>
      </c>
      <c r="J10" s="12"/>
      <c r="K10" s="12">
        <v>0</v>
      </c>
      <c r="L10" s="12"/>
      <c r="M10" s="12">
        <v>-3968</v>
      </c>
      <c r="N10" s="12"/>
      <c r="O10" s="12">
        <v>124904319</v>
      </c>
      <c r="P10" s="12"/>
      <c r="Q10" s="12">
        <v>0</v>
      </c>
      <c r="R10" s="12"/>
      <c r="S10" s="12">
        <v>0</v>
      </c>
      <c r="T10" s="12"/>
      <c r="U10" s="12">
        <v>0</v>
      </c>
      <c r="V10" s="12"/>
      <c r="W10" s="12">
        <v>0</v>
      </c>
      <c r="Y10" s="10">
        <v>0</v>
      </c>
    </row>
    <row r="11" spans="1:25" ht="18.75" x14ac:dyDescent="0.45">
      <c r="A11" s="3" t="s">
        <v>17</v>
      </c>
      <c r="C11" s="4">
        <v>43728</v>
      </c>
      <c r="E11" s="4">
        <v>96290872</v>
      </c>
      <c r="G11" s="12">
        <v>130838133.384</v>
      </c>
      <c r="H11" s="12"/>
      <c r="I11" s="12">
        <v>0</v>
      </c>
      <c r="J11" s="12"/>
      <c r="K11" s="12">
        <v>0</v>
      </c>
      <c r="L11" s="12"/>
      <c r="M11" s="12">
        <v>-43728</v>
      </c>
      <c r="N11" s="12"/>
      <c r="O11" s="12">
        <v>125187336</v>
      </c>
      <c r="P11" s="12"/>
      <c r="Q11" s="12">
        <v>0</v>
      </c>
      <c r="R11" s="12"/>
      <c r="S11" s="12">
        <v>0</v>
      </c>
      <c r="T11" s="12"/>
      <c r="U11" s="12">
        <v>0</v>
      </c>
      <c r="V11" s="12"/>
      <c r="W11" s="12">
        <v>0</v>
      </c>
      <c r="Y11" s="10">
        <v>0</v>
      </c>
    </row>
    <row r="12" spans="1:25" ht="18.75" x14ac:dyDescent="0.45">
      <c r="A12" s="3" t="s">
        <v>18</v>
      </c>
      <c r="C12" s="4">
        <v>1984</v>
      </c>
      <c r="E12" s="4">
        <v>12510545</v>
      </c>
      <c r="G12" s="12">
        <v>39199351.795199998</v>
      </c>
      <c r="H12" s="12"/>
      <c r="I12" s="12">
        <v>0</v>
      </c>
      <c r="J12" s="12"/>
      <c r="K12" s="12">
        <v>0</v>
      </c>
      <c r="L12" s="12"/>
      <c r="M12" s="12">
        <v>-1984</v>
      </c>
      <c r="N12" s="12"/>
      <c r="O12" s="12">
        <v>48425284</v>
      </c>
      <c r="P12" s="12"/>
      <c r="Q12" s="12">
        <v>0</v>
      </c>
      <c r="R12" s="12"/>
      <c r="S12" s="12">
        <v>0</v>
      </c>
      <c r="T12" s="12"/>
      <c r="U12" s="12">
        <v>0</v>
      </c>
      <c r="V12" s="12"/>
      <c r="W12" s="12">
        <v>0</v>
      </c>
      <c r="Y12" s="10">
        <v>0</v>
      </c>
    </row>
    <row r="13" spans="1:25" ht="18.75" x14ac:dyDescent="0.45">
      <c r="A13" s="3" t="s">
        <v>19</v>
      </c>
      <c r="C13" s="4">
        <v>4170</v>
      </c>
      <c r="E13" s="4">
        <v>271895164</v>
      </c>
      <c r="G13" s="12">
        <v>712599355.03499997</v>
      </c>
      <c r="H13" s="12"/>
      <c r="I13" s="12">
        <v>150000</v>
      </c>
      <c r="J13" s="12"/>
      <c r="K13" s="12">
        <v>27085906619</v>
      </c>
      <c r="L13" s="12"/>
      <c r="M13" s="12">
        <v>0</v>
      </c>
      <c r="N13" s="12"/>
      <c r="O13" s="12">
        <v>0</v>
      </c>
      <c r="P13" s="12"/>
      <c r="Q13" s="12">
        <v>154170</v>
      </c>
      <c r="R13" s="12"/>
      <c r="S13" s="12">
        <v>191211</v>
      </c>
      <c r="T13" s="12"/>
      <c r="U13" s="12">
        <v>27357801783</v>
      </c>
      <c r="V13" s="12"/>
      <c r="W13" s="12">
        <v>29303599820.773499</v>
      </c>
      <c r="Y13" s="10">
        <v>5.8999999999999999E-3</v>
      </c>
    </row>
    <row r="14" spans="1:25" ht="18.75" x14ac:dyDescent="0.45">
      <c r="A14" s="3" t="s">
        <v>20</v>
      </c>
      <c r="C14" s="4">
        <v>2929830</v>
      </c>
      <c r="E14" s="4">
        <v>12580690020</v>
      </c>
      <c r="G14" s="12">
        <v>24143775370.334999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12"/>
      <c r="Q14" s="12">
        <v>2929830</v>
      </c>
      <c r="R14" s="12"/>
      <c r="S14" s="12">
        <v>12490</v>
      </c>
      <c r="T14" s="12"/>
      <c r="U14" s="12">
        <v>12580690020</v>
      </c>
      <c r="V14" s="12"/>
      <c r="W14" s="12">
        <v>36375844918.635002</v>
      </c>
      <c r="Y14" s="10">
        <v>7.3000000000000001E-3</v>
      </c>
    </row>
    <row r="15" spans="1:25" ht="18.75" x14ac:dyDescent="0.45">
      <c r="A15" s="3" t="s">
        <v>21</v>
      </c>
      <c r="C15" s="4">
        <v>65119</v>
      </c>
      <c r="E15" s="4">
        <v>655822320</v>
      </c>
      <c r="G15" s="12">
        <v>805066187.23214996</v>
      </c>
      <c r="H15" s="12"/>
      <c r="I15" s="12">
        <v>0</v>
      </c>
      <c r="J15" s="12"/>
      <c r="K15" s="12">
        <v>0</v>
      </c>
      <c r="L15" s="12"/>
      <c r="M15" s="12">
        <v>-65119</v>
      </c>
      <c r="N15" s="12"/>
      <c r="O15" s="12">
        <v>777737791</v>
      </c>
      <c r="P15" s="12"/>
      <c r="Q15" s="12">
        <v>0</v>
      </c>
      <c r="R15" s="12"/>
      <c r="S15" s="12">
        <v>0</v>
      </c>
      <c r="T15" s="12"/>
      <c r="U15" s="12">
        <v>0</v>
      </c>
      <c r="V15" s="12"/>
      <c r="W15" s="12">
        <v>0</v>
      </c>
      <c r="Y15" s="10">
        <v>0</v>
      </c>
    </row>
    <row r="16" spans="1:25" ht="18.75" x14ac:dyDescent="0.45">
      <c r="A16" s="3" t="s">
        <v>22</v>
      </c>
      <c r="C16" s="4">
        <v>1071084</v>
      </c>
      <c r="E16" s="4">
        <v>23028234509</v>
      </c>
      <c r="G16" s="12">
        <v>20506334826.852001</v>
      </c>
      <c r="H16" s="12"/>
      <c r="I16" s="12">
        <v>0</v>
      </c>
      <c r="J16" s="12"/>
      <c r="K16" s="12">
        <v>0</v>
      </c>
      <c r="L16" s="12"/>
      <c r="M16" s="12">
        <v>0</v>
      </c>
      <c r="N16" s="12"/>
      <c r="O16" s="12">
        <v>0</v>
      </c>
      <c r="P16" s="12"/>
      <c r="Q16" s="12">
        <v>1071084</v>
      </c>
      <c r="R16" s="12"/>
      <c r="S16" s="12">
        <v>22080</v>
      </c>
      <c r="T16" s="12"/>
      <c r="U16" s="12">
        <v>23028234509</v>
      </c>
      <c r="V16" s="12"/>
      <c r="W16" s="12">
        <v>23508819988.416</v>
      </c>
      <c r="Y16" s="10">
        <v>4.7000000000000002E-3</v>
      </c>
    </row>
    <row r="17" spans="1:25" ht="18.75" x14ac:dyDescent="0.45">
      <c r="A17" s="3" t="s">
        <v>23</v>
      </c>
      <c r="C17" s="4">
        <v>1000000</v>
      </c>
      <c r="E17" s="4">
        <v>10571274808</v>
      </c>
      <c r="G17" s="12">
        <v>14682118500</v>
      </c>
      <c r="H17" s="12"/>
      <c r="I17" s="12">
        <v>0</v>
      </c>
      <c r="J17" s="12"/>
      <c r="K17" s="12">
        <v>0</v>
      </c>
      <c r="L17" s="12"/>
      <c r="M17" s="12">
        <v>-1000000</v>
      </c>
      <c r="N17" s="12"/>
      <c r="O17" s="12">
        <v>18906367591</v>
      </c>
      <c r="P17" s="12"/>
      <c r="Q17" s="12">
        <v>0</v>
      </c>
      <c r="R17" s="12"/>
      <c r="S17" s="12">
        <v>0</v>
      </c>
      <c r="T17" s="12"/>
      <c r="U17" s="12">
        <v>0</v>
      </c>
      <c r="V17" s="12"/>
      <c r="W17" s="12">
        <v>0</v>
      </c>
      <c r="Y17" s="10">
        <v>0</v>
      </c>
    </row>
    <row r="18" spans="1:25" ht="18.75" x14ac:dyDescent="0.45">
      <c r="A18" s="3" t="s">
        <v>24</v>
      </c>
      <c r="C18" s="4">
        <v>6742556</v>
      </c>
      <c r="E18" s="4">
        <v>39575839493</v>
      </c>
      <c r="G18" s="12">
        <v>62265647085.821999</v>
      </c>
      <c r="H18" s="12"/>
      <c r="I18" s="12">
        <v>0</v>
      </c>
      <c r="J18" s="12"/>
      <c r="K18" s="12">
        <v>0</v>
      </c>
      <c r="L18" s="12"/>
      <c r="M18" s="12">
        <v>0</v>
      </c>
      <c r="N18" s="12"/>
      <c r="O18" s="12">
        <v>0</v>
      </c>
      <c r="P18" s="12"/>
      <c r="Q18" s="12">
        <v>6742556</v>
      </c>
      <c r="R18" s="12"/>
      <c r="S18" s="12">
        <v>13490</v>
      </c>
      <c r="T18" s="12"/>
      <c r="U18" s="12">
        <v>39575839493</v>
      </c>
      <c r="V18" s="12"/>
      <c r="W18" s="12">
        <v>90415885811.382004</v>
      </c>
      <c r="Y18" s="10">
        <v>1.8200000000000001E-2</v>
      </c>
    </row>
    <row r="19" spans="1:25" ht="18.75" x14ac:dyDescent="0.45">
      <c r="A19" s="3" t="s">
        <v>25</v>
      </c>
      <c r="C19" s="4">
        <v>2200000</v>
      </c>
      <c r="E19" s="4">
        <v>13425579233</v>
      </c>
      <c r="G19" s="12">
        <v>10844886690</v>
      </c>
      <c r="H19" s="12"/>
      <c r="I19" s="12">
        <v>0</v>
      </c>
      <c r="J19" s="12"/>
      <c r="K19" s="12">
        <v>0</v>
      </c>
      <c r="L19" s="12"/>
      <c r="M19" s="12">
        <v>-2200000</v>
      </c>
      <c r="N19" s="12"/>
      <c r="O19" s="12">
        <v>12684619971</v>
      </c>
      <c r="P19" s="12"/>
      <c r="Q19" s="12">
        <v>0</v>
      </c>
      <c r="R19" s="12"/>
      <c r="S19" s="12">
        <v>0</v>
      </c>
      <c r="T19" s="12"/>
      <c r="U19" s="12">
        <v>0</v>
      </c>
      <c r="V19" s="12"/>
      <c r="W19" s="12">
        <v>0</v>
      </c>
      <c r="Y19" s="10">
        <v>0</v>
      </c>
    </row>
    <row r="20" spans="1:25" ht="18.75" x14ac:dyDescent="0.45">
      <c r="A20" s="3" t="s">
        <v>26</v>
      </c>
      <c r="C20" s="4">
        <v>7000000</v>
      </c>
      <c r="E20" s="4">
        <v>119172190010</v>
      </c>
      <c r="G20" s="12">
        <v>90458550000</v>
      </c>
      <c r="H20" s="12"/>
      <c r="I20" s="12">
        <v>0</v>
      </c>
      <c r="J20" s="12"/>
      <c r="K20" s="12">
        <v>0</v>
      </c>
      <c r="L20" s="12"/>
      <c r="M20" s="12">
        <v>-3500000</v>
      </c>
      <c r="N20" s="12"/>
      <c r="O20" s="12">
        <v>48686972061</v>
      </c>
      <c r="P20" s="12"/>
      <c r="Q20" s="12">
        <v>3500000</v>
      </c>
      <c r="R20" s="12"/>
      <c r="S20" s="12">
        <v>13250</v>
      </c>
      <c r="T20" s="12"/>
      <c r="U20" s="12">
        <v>59586095013</v>
      </c>
      <c r="V20" s="12"/>
      <c r="W20" s="12">
        <v>46099068750</v>
      </c>
      <c r="Y20" s="10">
        <v>9.2999999999999992E-3</v>
      </c>
    </row>
    <row r="21" spans="1:25" ht="18.75" x14ac:dyDescent="0.45">
      <c r="A21" s="3" t="s">
        <v>27</v>
      </c>
      <c r="C21" s="4">
        <v>1500000</v>
      </c>
      <c r="E21" s="4">
        <v>10251455362</v>
      </c>
      <c r="G21" s="12">
        <v>23834833875</v>
      </c>
      <c r="H21" s="12"/>
      <c r="I21" s="12">
        <v>0</v>
      </c>
      <c r="J21" s="12"/>
      <c r="K21" s="12">
        <v>0</v>
      </c>
      <c r="L21" s="12"/>
      <c r="M21" s="12">
        <v>-1500000</v>
      </c>
      <c r="N21" s="12"/>
      <c r="O21" s="12">
        <v>24511714197</v>
      </c>
      <c r="P21" s="12"/>
      <c r="Q21" s="12">
        <v>0</v>
      </c>
      <c r="R21" s="12"/>
      <c r="S21" s="12">
        <v>0</v>
      </c>
      <c r="T21" s="12"/>
      <c r="U21" s="12">
        <v>0</v>
      </c>
      <c r="V21" s="12"/>
      <c r="W21" s="12">
        <v>0</v>
      </c>
      <c r="Y21" s="10">
        <v>0</v>
      </c>
    </row>
    <row r="22" spans="1:25" ht="18.75" x14ac:dyDescent="0.45">
      <c r="A22" s="3" t="s">
        <v>28</v>
      </c>
      <c r="C22" s="4">
        <v>2000000</v>
      </c>
      <c r="E22" s="4">
        <v>42198384388</v>
      </c>
      <c r="G22" s="12">
        <v>35944848000</v>
      </c>
      <c r="H22" s="12"/>
      <c r="I22" s="12">
        <v>0</v>
      </c>
      <c r="J22" s="12"/>
      <c r="K22" s="12">
        <v>0</v>
      </c>
      <c r="L22" s="12"/>
      <c r="M22" s="12">
        <v>-2000000</v>
      </c>
      <c r="N22" s="12"/>
      <c r="O22" s="12">
        <v>43608188011</v>
      </c>
      <c r="P22" s="12"/>
      <c r="Q22" s="12">
        <v>0</v>
      </c>
      <c r="R22" s="12"/>
      <c r="S22" s="12">
        <v>0</v>
      </c>
      <c r="T22" s="12"/>
      <c r="U22" s="12">
        <v>0</v>
      </c>
      <c r="V22" s="12"/>
      <c r="W22" s="12">
        <v>0</v>
      </c>
      <c r="Y22" s="10">
        <v>0</v>
      </c>
    </row>
    <row r="23" spans="1:25" ht="18.75" x14ac:dyDescent="0.45">
      <c r="A23" s="3" t="s">
        <v>29</v>
      </c>
      <c r="C23" s="4">
        <v>100000</v>
      </c>
      <c r="E23" s="4">
        <v>14513479500</v>
      </c>
      <c r="G23" s="12">
        <v>6068675250</v>
      </c>
      <c r="H23" s="12"/>
      <c r="I23" s="12">
        <v>0</v>
      </c>
      <c r="J23" s="12"/>
      <c r="K23" s="12">
        <v>0</v>
      </c>
      <c r="L23" s="12"/>
      <c r="M23" s="12">
        <v>-100000</v>
      </c>
      <c r="N23" s="12"/>
      <c r="O23" s="12">
        <v>7961346515</v>
      </c>
      <c r="P23" s="12"/>
      <c r="Q23" s="12">
        <v>0</v>
      </c>
      <c r="R23" s="12"/>
      <c r="S23" s="12">
        <v>0</v>
      </c>
      <c r="T23" s="12"/>
      <c r="U23" s="12">
        <v>0</v>
      </c>
      <c r="V23" s="12"/>
      <c r="W23" s="12">
        <v>0</v>
      </c>
      <c r="Y23" s="10">
        <v>0</v>
      </c>
    </row>
    <row r="24" spans="1:25" ht="18.75" x14ac:dyDescent="0.45">
      <c r="A24" s="3" t="s">
        <v>30</v>
      </c>
      <c r="C24" s="4">
        <v>500000</v>
      </c>
      <c r="E24" s="4">
        <v>7021509729</v>
      </c>
      <c r="G24" s="12">
        <v>3190900500</v>
      </c>
      <c r="H24" s="12"/>
      <c r="I24" s="12">
        <v>0</v>
      </c>
      <c r="J24" s="12"/>
      <c r="K24" s="12">
        <v>0</v>
      </c>
      <c r="L24" s="12"/>
      <c r="M24" s="12">
        <v>-500000</v>
      </c>
      <c r="N24" s="12"/>
      <c r="O24" s="12">
        <v>3857167900</v>
      </c>
      <c r="P24" s="12"/>
      <c r="Q24" s="12">
        <v>0</v>
      </c>
      <c r="R24" s="12"/>
      <c r="S24" s="12">
        <v>0</v>
      </c>
      <c r="T24" s="12"/>
      <c r="U24" s="12">
        <v>0</v>
      </c>
      <c r="V24" s="12"/>
      <c r="W24" s="12">
        <v>0</v>
      </c>
      <c r="Y24" s="10">
        <v>0</v>
      </c>
    </row>
    <row r="25" spans="1:25" ht="18.75" x14ac:dyDescent="0.45">
      <c r="A25" s="3" t="s">
        <v>31</v>
      </c>
      <c r="C25" s="4">
        <v>992</v>
      </c>
      <c r="E25" s="4">
        <v>20850911</v>
      </c>
      <c r="G25" s="12">
        <v>36523082.908799998</v>
      </c>
      <c r="H25" s="12"/>
      <c r="I25" s="12">
        <v>0</v>
      </c>
      <c r="J25" s="12"/>
      <c r="K25" s="12">
        <v>0</v>
      </c>
      <c r="L25" s="12"/>
      <c r="M25" s="12">
        <v>-992</v>
      </c>
      <c r="N25" s="12"/>
      <c r="O25" s="12">
        <v>43395805</v>
      </c>
      <c r="P25" s="12"/>
      <c r="Q25" s="12">
        <v>0</v>
      </c>
      <c r="R25" s="12"/>
      <c r="S25" s="12">
        <v>0</v>
      </c>
      <c r="T25" s="12"/>
      <c r="U25" s="12">
        <v>0</v>
      </c>
      <c r="V25" s="12"/>
      <c r="W25" s="12">
        <v>0</v>
      </c>
      <c r="Y25" s="10">
        <v>0</v>
      </c>
    </row>
    <row r="26" spans="1:25" ht="18.75" x14ac:dyDescent="0.45">
      <c r="A26" s="3" t="s">
        <v>32</v>
      </c>
      <c r="C26" s="4">
        <v>0</v>
      </c>
      <c r="E26" s="4">
        <v>0</v>
      </c>
      <c r="G26" s="12">
        <v>0</v>
      </c>
      <c r="H26" s="12"/>
      <c r="I26" s="12">
        <v>639000</v>
      </c>
      <c r="J26" s="12"/>
      <c r="K26" s="12">
        <v>10381625171</v>
      </c>
      <c r="L26" s="12"/>
      <c r="M26" s="12">
        <v>0</v>
      </c>
      <c r="N26" s="12"/>
      <c r="O26" s="12">
        <v>0</v>
      </c>
      <c r="P26" s="12"/>
      <c r="Q26" s="12">
        <v>639000</v>
      </c>
      <c r="R26" s="12"/>
      <c r="S26" s="12">
        <v>16550</v>
      </c>
      <c r="T26" s="12"/>
      <c r="U26" s="12">
        <v>10381625171</v>
      </c>
      <c r="V26" s="12"/>
      <c r="W26" s="12">
        <v>10512526072.5</v>
      </c>
      <c r="Y26" s="10">
        <v>2.0999999999999999E-3</v>
      </c>
    </row>
    <row r="27" spans="1:25" ht="18.75" x14ac:dyDescent="0.45">
      <c r="A27" s="3" t="s">
        <v>33</v>
      </c>
      <c r="C27" s="4">
        <v>0</v>
      </c>
      <c r="E27" s="4">
        <v>0</v>
      </c>
      <c r="G27" s="12">
        <v>0</v>
      </c>
      <c r="H27" s="12"/>
      <c r="I27" s="12">
        <v>18975</v>
      </c>
      <c r="J27" s="12"/>
      <c r="K27" s="12">
        <v>275083447</v>
      </c>
      <c r="L27" s="12"/>
      <c r="M27" s="12">
        <v>0</v>
      </c>
      <c r="N27" s="12"/>
      <c r="O27" s="12">
        <v>0</v>
      </c>
      <c r="P27" s="12"/>
      <c r="Q27" s="12">
        <v>18975</v>
      </c>
      <c r="R27" s="12"/>
      <c r="S27" s="12">
        <v>17685</v>
      </c>
      <c r="T27" s="12"/>
      <c r="U27" s="12">
        <v>275083447</v>
      </c>
      <c r="V27" s="12"/>
      <c r="W27" s="12">
        <v>333576216.39375001</v>
      </c>
      <c r="Y27" s="10">
        <v>1E-4</v>
      </c>
    </row>
    <row r="28" spans="1:25" ht="18.75" x14ac:dyDescent="0.45">
      <c r="A28" s="3" t="s">
        <v>34</v>
      </c>
      <c r="C28" s="4">
        <v>0</v>
      </c>
      <c r="E28" s="4">
        <v>0</v>
      </c>
      <c r="G28" s="12">
        <v>0</v>
      </c>
      <c r="H28" s="12"/>
      <c r="I28" s="12">
        <v>33612</v>
      </c>
      <c r="J28" s="12"/>
      <c r="K28" s="12">
        <v>1393837439</v>
      </c>
      <c r="L28" s="12"/>
      <c r="M28" s="12">
        <v>0</v>
      </c>
      <c r="N28" s="12"/>
      <c r="O28" s="12">
        <v>0</v>
      </c>
      <c r="P28" s="12"/>
      <c r="Q28" s="12">
        <v>33612</v>
      </c>
      <c r="R28" s="12"/>
      <c r="S28" s="12">
        <v>55520</v>
      </c>
      <c r="T28" s="12"/>
      <c r="U28" s="12">
        <v>1393837439</v>
      </c>
      <c r="V28" s="12"/>
      <c r="W28" s="12">
        <v>1855034717.4719999</v>
      </c>
      <c r="Y28" s="10">
        <v>4.0000000000000002E-4</v>
      </c>
    </row>
    <row r="29" spans="1:25" ht="18.75" x14ac:dyDescent="0.45">
      <c r="A29" s="3" t="s">
        <v>35</v>
      </c>
      <c r="C29" s="4">
        <v>0</v>
      </c>
      <c r="E29" s="4">
        <v>0</v>
      </c>
      <c r="G29" s="12">
        <v>0</v>
      </c>
      <c r="H29" s="12"/>
      <c r="I29" s="12">
        <v>2300000</v>
      </c>
      <c r="J29" s="12"/>
      <c r="K29" s="12">
        <v>16932355831</v>
      </c>
      <c r="L29" s="12"/>
      <c r="M29" s="12">
        <v>0</v>
      </c>
      <c r="N29" s="12"/>
      <c r="O29" s="12">
        <v>0</v>
      </c>
      <c r="P29" s="12"/>
      <c r="Q29" s="12">
        <v>2300000</v>
      </c>
      <c r="R29" s="12"/>
      <c r="S29" s="12">
        <v>6730</v>
      </c>
      <c r="T29" s="12"/>
      <c r="U29" s="12">
        <v>16932355831</v>
      </c>
      <c r="V29" s="12"/>
      <c r="W29" s="12">
        <v>15386899950</v>
      </c>
      <c r="Y29" s="10">
        <v>3.0999999999999999E-3</v>
      </c>
    </row>
    <row r="30" spans="1:25" ht="18.75" x14ac:dyDescent="0.45">
      <c r="A30" s="3" t="s">
        <v>36</v>
      </c>
      <c r="C30" s="4">
        <v>0</v>
      </c>
      <c r="E30" s="4">
        <v>0</v>
      </c>
      <c r="G30" s="12">
        <v>0</v>
      </c>
      <c r="H30" s="12"/>
      <c r="I30" s="12">
        <v>250000</v>
      </c>
      <c r="J30" s="12"/>
      <c r="K30" s="12">
        <v>21391332733</v>
      </c>
      <c r="L30" s="12"/>
      <c r="M30" s="12">
        <v>0</v>
      </c>
      <c r="N30" s="12"/>
      <c r="O30" s="12">
        <v>0</v>
      </c>
      <c r="P30" s="12"/>
      <c r="Q30" s="12">
        <v>250000</v>
      </c>
      <c r="R30" s="12"/>
      <c r="S30" s="12">
        <v>86170</v>
      </c>
      <c r="T30" s="12"/>
      <c r="U30" s="12">
        <v>21391332733</v>
      </c>
      <c r="V30" s="12"/>
      <c r="W30" s="12">
        <v>21414322125</v>
      </c>
      <c r="Y30" s="10">
        <v>4.3E-3</v>
      </c>
    </row>
    <row r="31" spans="1:25" ht="18.75" x14ac:dyDescent="0.45">
      <c r="A31" s="3" t="s">
        <v>37</v>
      </c>
      <c r="C31" s="4">
        <v>0</v>
      </c>
      <c r="E31" s="4">
        <v>0</v>
      </c>
      <c r="G31" s="12">
        <v>0</v>
      </c>
      <c r="H31" s="12"/>
      <c r="I31" s="12">
        <v>600000</v>
      </c>
      <c r="J31" s="12"/>
      <c r="K31" s="12">
        <v>10799397163</v>
      </c>
      <c r="L31" s="12"/>
      <c r="M31" s="12">
        <v>0</v>
      </c>
      <c r="N31" s="12"/>
      <c r="O31" s="12">
        <v>0</v>
      </c>
      <c r="P31" s="12"/>
      <c r="Q31" s="12">
        <v>600000</v>
      </c>
      <c r="R31" s="12"/>
      <c r="S31" s="12">
        <v>16630</v>
      </c>
      <c r="T31" s="12"/>
      <c r="U31" s="12">
        <v>10799397163</v>
      </c>
      <c r="V31" s="12"/>
      <c r="W31" s="12">
        <v>9918630900</v>
      </c>
      <c r="Y31" s="10">
        <v>2E-3</v>
      </c>
    </row>
    <row r="32" spans="1:25" ht="18.75" x14ac:dyDescent="0.45">
      <c r="A32" s="3" t="s">
        <v>38</v>
      </c>
      <c r="C32" s="4">
        <v>0</v>
      </c>
      <c r="E32" s="4">
        <v>0</v>
      </c>
      <c r="G32" s="12">
        <v>0</v>
      </c>
      <c r="H32" s="12"/>
      <c r="I32" s="12">
        <v>1500000</v>
      </c>
      <c r="J32" s="12"/>
      <c r="K32" s="12">
        <v>20708694474</v>
      </c>
      <c r="L32" s="12"/>
      <c r="M32" s="12">
        <v>0</v>
      </c>
      <c r="N32" s="12"/>
      <c r="O32" s="12">
        <v>0</v>
      </c>
      <c r="P32" s="12"/>
      <c r="Q32" s="12">
        <v>1500000</v>
      </c>
      <c r="R32" s="12"/>
      <c r="S32" s="12">
        <v>12970</v>
      </c>
      <c r="T32" s="12"/>
      <c r="U32" s="12">
        <v>20708694474</v>
      </c>
      <c r="V32" s="12"/>
      <c r="W32" s="12">
        <v>19339242750</v>
      </c>
      <c r="Y32" s="10">
        <v>3.8999999999999998E-3</v>
      </c>
    </row>
    <row r="33" spans="1:25" ht="18.75" x14ac:dyDescent="0.45">
      <c r="A33" s="3" t="s">
        <v>39</v>
      </c>
      <c r="C33" s="4">
        <v>0</v>
      </c>
      <c r="E33" s="4">
        <v>0</v>
      </c>
      <c r="G33" s="12">
        <v>0</v>
      </c>
      <c r="H33" s="12"/>
      <c r="I33" s="12">
        <v>3100000</v>
      </c>
      <c r="J33" s="12"/>
      <c r="K33" s="12">
        <v>49363068376</v>
      </c>
      <c r="L33" s="12"/>
      <c r="M33" s="12">
        <v>0</v>
      </c>
      <c r="N33" s="12"/>
      <c r="O33" s="12">
        <v>0</v>
      </c>
      <c r="P33" s="12"/>
      <c r="Q33" s="12">
        <v>3100000</v>
      </c>
      <c r="R33" s="12"/>
      <c r="S33" s="12">
        <v>15900</v>
      </c>
      <c r="T33" s="12"/>
      <c r="U33" s="12">
        <v>49363068376</v>
      </c>
      <c r="V33" s="12"/>
      <c r="W33" s="12">
        <v>48996724500</v>
      </c>
      <c r="Y33" s="10">
        <v>9.9000000000000008E-3</v>
      </c>
    </row>
    <row r="34" spans="1:25" ht="18.75" x14ac:dyDescent="0.45">
      <c r="A34" s="3" t="s">
        <v>40</v>
      </c>
      <c r="C34" s="4">
        <v>0</v>
      </c>
      <c r="E34" s="4">
        <v>0</v>
      </c>
      <c r="G34" s="12">
        <v>0</v>
      </c>
      <c r="H34" s="12"/>
      <c r="I34" s="12">
        <v>1700000</v>
      </c>
      <c r="J34" s="12"/>
      <c r="K34" s="12">
        <v>19828189450</v>
      </c>
      <c r="L34" s="12"/>
      <c r="M34" s="12">
        <v>0</v>
      </c>
      <c r="N34" s="12"/>
      <c r="O34" s="12">
        <v>0</v>
      </c>
      <c r="P34" s="12"/>
      <c r="Q34" s="12">
        <v>1700000</v>
      </c>
      <c r="R34" s="12"/>
      <c r="S34" s="12">
        <v>10060</v>
      </c>
      <c r="T34" s="12"/>
      <c r="U34" s="12">
        <v>19828189450</v>
      </c>
      <c r="V34" s="12"/>
      <c r="W34" s="12">
        <v>17000243100</v>
      </c>
      <c r="Y34" s="10">
        <v>3.3999999999999998E-3</v>
      </c>
    </row>
    <row r="35" spans="1:25" ht="18.75" x14ac:dyDescent="0.45">
      <c r="A35" s="3" t="s">
        <v>41</v>
      </c>
      <c r="C35" s="4">
        <v>0</v>
      </c>
      <c r="E35" s="4">
        <v>0</v>
      </c>
      <c r="G35" s="12">
        <v>0</v>
      </c>
      <c r="H35" s="12"/>
      <c r="I35" s="12">
        <v>400000</v>
      </c>
      <c r="J35" s="12"/>
      <c r="K35" s="12">
        <v>10125661479</v>
      </c>
      <c r="L35" s="12"/>
      <c r="M35" s="12">
        <v>0</v>
      </c>
      <c r="N35" s="12"/>
      <c r="O35" s="12">
        <v>0</v>
      </c>
      <c r="P35" s="12"/>
      <c r="Q35" s="12">
        <v>400000</v>
      </c>
      <c r="R35" s="12"/>
      <c r="S35" s="12">
        <v>23170</v>
      </c>
      <c r="T35" s="12"/>
      <c r="U35" s="12">
        <v>10125661479</v>
      </c>
      <c r="V35" s="12"/>
      <c r="W35" s="12">
        <v>9212855400</v>
      </c>
      <c r="Y35" s="10">
        <v>1.9E-3</v>
      </c>
    </row>
    <row r="36" spans="1:25" ht="18.75" x14ac:dyDescent="0.45">
      <c r="A36" s="3" t="s">
        <v>42</v>
      </c>
      <c r="C36" s="4">
        <v>0</v>
      </c>
      <c r="E36" s="4">
        <v>0</v>
      </c>
      <c r="G36" s="12">
        <v>0</v>
      </c>
      <c r="H36" s="12"/>
      <c r="I36" s="12">
        <v>180000</v>
      </c>
      <c r="J36" s="12"/>
      <c r="K36" s="12">
        <v>20397133282</v>
      </c>
      <c r="L36" s="12"/>
      <c r="M36" s="12">
        <v>0</v>
      </c>
      <c r="N36" s="12"/>
      <c r="O36" s="12">
        <v>0</v>
      </c>
      <c r="P36" s="12"/>
      <c r="Q36" s="12">
        <v>180000</v>
      </c>
      <c r="R36" s="12"/>
      <c r="S36" s="12">
        <v>102810</v>
      </c>
      <c r="T36" s="12"/>
      <c r="U36" s="12">
        <v>20397133282</v>
      </c>
      <c r="V36" s="12"/>
      <c r="W36" s="12">
        <v>18395690490</v>
      </c>
      <c r="Y36" s="10">
        <v>3.7000000000000002E-3</v>
      </c>
    </row>
    <row r="37" spans="1:25" ht="18.75" x14ac:dyDescent="0.45">
      <c r="A37" s="3" t="s">
        <v>43</v>
      </c>
      <c r="C37" s="4">
        <v>0</v>
      </c>
      <c r="E37" s="4">
        <v>0</v>
      </c>
      <c r="G37" s="12">
        <v>0</v>
      </c>
      <c r="H37" s="12"/>
      <c r="I37" s="12">
        <v>200000</v>
      </c>
      <c r="J37" s="12"/>
      <c r="K37" s="12">
        <v>9438989019</v>
      </c>
      <c r="L37" s="12"/>
      <c r="M37" s="12">
        <v>0</v>
      </c>
      <c r="N37" s="12"/>
      <c r="O37" s="12">
        <v>0</v>
      </c>
      <c r="P37" s="12"/>
      <c r="Q37" s="12">
        <v>200000</v>
      </c>
      <c r="R37" s="12"/>
      <c r="S37" s="12">
        <v>43415</v>
      </c>
      <c r="T37" s="12"/>
      <c r="U37" s="12">
        <v>9438989019</v>
      </c>
      <c r="V37" s="12"/>
      <c r="W37" s="12">
        <v>8631336150</v>
      </c>
      <c r="Y37" s="10">
        <v>1.6999999999999999E-3</v>
      </c>
    </row>
    <row r="38" spans="1:25" ht="18.75" x14ac:dyDescent="0.45">
      <c r="A38" s="3" t="s">
        <v>44</v>
      </c>
      <c r="C38" s="4">
        <v>0</v>
      </c>
      <c r="E38" s="4">
        <v>0</v>
      </c>
      <c r="G38" s="12">
        <v>0</v>
      </c>
      <c r="H38" s="12"/>
      <c r="I38" s="12">
        <v>250000</v>
      </c>
      <c r="J38" s="12"/>
      <c r="K38" s="12">
        <v>10282565306</v>
      </c>
      <c r="L38" s="12"/>
      <c r="M38" s="12">
        <v>0</v>
      </c>
      <c r="N38" s="12"/>
      <c r="O38" s="12">
        <v>0</v>
      </c>
      <c r="P38" s="12"/>
      <c r="Q38" s="12">
        <v>250000</v>
      </c>
      <c r="R38" s="12"/>
      <c r="S38" s="12">
        <v>37890</v>
      </c>
      <c r="T38" s="12"/>
      <c r="U38" s="12">
        <f>10282565306-1286</f>
        <v>10282564020</v>
      </c>
      <c r="V38" s="12"/>
      <c r="W38" s="12">
        <f>9416138625-1290</f>
        <v>9416137335</v>
      </c>
      <c r="Y38" s="10">
        <v>1.9E-3</v>
      </c>
    </row>
    <row r="39" spans="1:25" ht="18.75" thickBot="1" x14ac:dyDescent="0.45">
      <c r="G39" s="18">
        <f>SUM(G9:G38)</f>
        <v>398933600139.08411</v>
      </c>
      <c r="K39" s="15">
        <f>SUM(K9:K38)</f>
        <v>228403839789</v>
      </c>
      <c r="U39" s="15">
        <f>SUM(U9:U38)</f>
        <v>425268070165</v>
      </c>
      <c r="W39" s="18">
        <f>SUM(W9:W38)</f>
        <v>464725483995.57227</v>
      </c>
    </row>
    <row r="40" spans="1:25" ht="18.75" thickTop="1" x14ac:dyDescent="0.4"/>
    <row r="41" spans="1:25" x14ac:dyDescent="0.4">
      <c r="U41" s="12"/>
      <c r="W41" s="12"/>
    </row>
    <row r="42" spans="1:25" x14ac:dyDescent="0.4">
      <c r="W42" s="20"/>
    </row>
    <row r="43" spans="1:25" x14ac:dyDescent="0.4">
      <c r="U43" s="11"/>
    </row>
    <row r="44" spans="1:25" x14ac:dyDescent="0.4">
      <c r="W44" s="11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4"/>
  <sheetViews>
    <sheetView rightToLeft="1" view="pageBreakPreview" topLeftCell="B31" zoomScaleNormal="100" zoomScaleSheetLayoutView="100" workbookViewId="0">
      <selection activeCell="Q53" sqref="Q53"/>
    </sheetView>
  </sheetViews>
  <sheetFormatPr defaultRowHeight="18" x14ac:dyDescent="0.4"/>
  <cols>
    <col min="1" max="1" width="30.42578125" style="1" bestFit="1" customWidth="1"/>
    <col min="2" max="2" width="1" style="1" customWidth="1"/>
    <col min="3" max="3" width="11" style="1" bestFit="1" customWidth="1"/>
    <col min="4" max="4" width="1" style="1" customWidth="1"/>
    <col min="5" max="5" width="1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1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7.75" x14ac:dyDescent="0.4">
      <c r="A3" s="23" t="s">
        <v>138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7.75" x14ac:dyDescent="0.4">
      <c r="A6" s="23" t="s">
        <v>3</v>
      </c>
      <c r="C6" s="23" t="s">
        <v>140</v>
      </c>
      <c r="D6" s="23" t="s">
        <v>140</v>
      </c>
      <c r="E6" s="23" t="s">
        <v>140</v>
      </c>
      <c r="F6" s="23" t="s">
        <v>140</v>
      </c>
      <c r="G6" s="23" t="s">
        <v>140</v>
      </c>
      <c r="H6" s="23" t="s">
        <v>140</v>
      </c>
      <c r="I6" s="23" t="s">
        <v>140</v>
      </c>
      <c r="K6" s="23" t="s">
        <v>141</v>
      </c>
      <c r="L6" s="23" t="s">
        <v>141</v>
      </c>
      <c r="M6" s="23" t="s">
        <v>141</v>
      </c>
      <c r="N6" s="23" t="s">
        <v>141</v>
      </c>
      <c r="O6" s="23" t="s">
        <v>141</v>
      </c>
      <c r="P6" s="23" t="s">
        <v>141</v>
      </c>
      <c r="Q6" s="23" t="s">
        <v>141</v>
      </c>
    </row>
    <row r="7" spans="1:17" ht="27.75" x14ac:dyDescent="0.4">
      <c r="A7" s="23" t="s">
        <v>3</v>
      </c>
      <c r="C7" s="2" t="s">
        <v>7</v>
      </c>
      <c r="E7" s="2" t="s">
        <v>159</v>
      </c>
      <c r="G7" s="2" t="s">
        <v>160</v>
      </c>
      <c r="I7" s="2" t="s">
        <v>165</v>
      </c>
      <c r="K7" s="2" t="s">
        <v>7</v>
      </c>
      <c r="M7" s="2" t="s">
        <v>159</v>
      </c>
      <c r="O7" s="2" t="s">
        <v>160</v>
      </c>
      <c r="Q7" s="2" t="s">
        <v>165</v>
      </c>
    </row>
    <row r="8" spans="1:17" ht="18.75" x14ac:dyDescent="0.45">
      <c r="A8" s="3" t="s">
        <v>27</v>
      </c>
      <c r="C8" s="9">
        <v>1500000</v>
      </c>
      <c r="D8" s="6"/>
      <c r="E8" s="9">
        <v>24511714197</v>
      </c>
      <c r="F8" s="6"/>
      <c r="G8" s="9">
        <v>19499308390</v>
      </c>
      <c r="H8" s="6"/>
      <c r="I8" s="9">
        <v>5012405807</v>
      </c>
      <c r="J8" s="6"/>
      <c r="K8" s="9">
        <v>1500000</v>
      </c>
      <c r="L8" s="6"/>
      <c r="M8" s="9">
        <v>24511714197</v>
      </c>
      <c r="N8" s="6"/>
      <c r="O8" s="9">
        <v>19499308390</v>
      </c>
      <c r="P8" s="6"/>
      <c r="Q8" s="9">
        <v>5012405807</v>
      </c>
    </row>
    <row r="9" spans="1:17" ht="18.75" x14ac:dyDescent="0.45">
      <c r="A9" s="3" t="s">
        <v>15</v>
      </c>
      <c r="C9" s="9">
        <v>10000000</v>
      </c>
      <c r="D9" s="6"/>
      <c r="E9" s="9">
        <v>54538910551</v>
      </c>
      <c r="F9" s="6"/>
      <c r="G9" s="9">
        <v>55092384225</v>
      </c>
      <c r="H9" s="6"/>
      <c r="I9" s="12">
        <v>-553473674</v>
      </c>
      <c r="J9" s="12"/>
      <c r="K9" s="12">
        <v>23000000</v>
      </c>
      <c r="L9" s="12"/>
      <c r="M9" s="12">
        <v>342679412414</v>
      </c>
      <c r="N9" s="12"/>
      <c r="O9" s="12">
        <v>304298467110</v>
      </c>
      <c r="P9" s="12"/>
      <c r="Q9" s="12">
        <v>38380945304</v>
      </c>
    </row>
    <row r="10" spans="1:17" ht="18.75" x14ac:dyDescent="0.45">
      <c r="A10" s="3" t="s">
        <v>25</v>
      </c>
      <c r="C10" s="9">
        <v>2200000</v>
      </c>
      <c r="D10" s="6"/>
      <c r="E10" s="9">
        <v>12684619971</v>
      </c>
      <c r="F10" s="6"/>
      <c r="G10" s="9">
        <v>12629146407</v>
      </c>
      <c r="H10" s="6"/>
      <c r="I10" s="12">
        <v>55473564</v>
      </c>
      <c r="J10" s="12"/>
      <c r="K10" s="12">
        <v>15200000</v>
      </c>
      <c r="L10" s="12"/>
      <c r="M10" s="12">
        <v>122370611845</v>
      </c>
      <c r="N10" s="12"/>
      <c r="O10" s="12">
        <v>112848940542</v>
      </c>
      <c r="P10" s="12"/>
      <c r="Q10" s="12">
        <v>9521671303</v>
      </c>
    </row>
    <row r="11" spans="1:17" ht="18.75" x14ac:dyDescent="0.45">
      <c r="A11" s="3" t="s">
        <v>29</v>
      </c>
      <c r="C11" s="9">
        <v>100000</v>
      </c>
      <c r="D11" s="6"/>
      <c r="E11" s="9">
        <v>7961346515</v>
      </c>
      <c r="F11" s="6"/>
      <c r="G11" s="9">
        <v>7783566661</v>
      </c>
      <c r="H11" s="6"/>
      <c r="I11" s="12">
        <v>177779854</v>
      </c>
      <c r="J11" s="12"/>
      <c r="K11" s="12">
        <v>100000</v>
      </c>
      <c r="L11" s="12"/>
      <c r="M11" s="12">
        <v>7961346515</v>
      </c>
      <c r="N11" s="12"/>
      <c r="O11" s="12">
        <v>7783566661</v>
      </c>
      <c r="P11" s="12"/>
      <c r="Q11" s="12">
        <v>177779854</v>
      </c>
    </row>
    <row r="12" spans="1:17" ht="18.75" x14ac:dyDescent="0.45">
      <c r="A12" s="3" t="s">
        <v>26</v>
      </c>
      <c r="C12" s="9">
        <v>3500000</v>
      </c>
      <c r="D12" s="6"/>
      <c r="E12" s="9">
        <v>48686972061</v>
      </c>
      <c r="F12" s="6"/>
      <c r="G12" s="9">
        <v>49833233167</v>
      </c>
      <c r="H12" s="6"/>
      <c r="I12" s="12">
        <v>-1146261106</v>
      </c>
      <c r="J12" s="12"/>
      <c r="K12" s="12">
        <v>3500000</v>
      </c>
      <c r="L12" s="12"/>
      <c r="M12" s="12">
        <v>48686972061</v>
      </c>
      <c r="N12" s="12"/>
      <c r="O12" s="12">
        <v>49833233167</v>
      </c>
      <c r="P12" s="12"/>
      <c r="Q12" s="12">
        <v>-1146261106</v>
      </c>
    </row>
    <row r="13" spans="1:17" ht="18.75" x14ac:dyDescent="0.45">
      <c r="A13" s="3" t="s">
        <v>28</v>
      </c>
      <c r="C13" s="9">
        <v>2000000</v>
      </c>
      <c r="D13" s="6"/>
      <c r="E13" s="9">
        <v>43608188011</v>
      </c>
      <c r="F13" s="6"/>
      <c r="G13" s="9">
        <v>43249360575</v>
      </c>
      <c r="H13" s="6"/>
      <c r="I13" s="12">
        <v>358827436</v>
      </c>
      <c r="J13" s="12"/>
      <c r="K13" s="12">
        <v>11000000</v>
      </c>
      <c r="L13" s="12"/>
      <c r="M13" s="12">
        <v>406550735025</v>
      </c>
      <c r="N13" s="12"/>
      <c r="O13" s="12">
        <v>349458567902</v>
      </c>
      <c r="P13" s="12"/>
      <c r="Q13" s="12">
        <v>57092167123</v>
      </c>
    </row>
    <row r="14" spans="1:17" ht="18.75" x14ac:dyDescent="0.45">
      <c r="A14" s="3" t="s">
        <v>16</v>
      </c>
      <c r="C14" s="9">
        <v>3968</v>
      </c>
      <c r="D14" s="6"/>
      <c r="E14" s="9">
        <v>124904319</v>
      </c>
      <c r="F14" s="6"/>
      <c r="G14" s="9">
        <v>114679624</v>
      </c>
      <c r="H14" s="6"/>
      <c r="I14" s="12">
        <v>10224695</v>
      </c>
      <c r="J14" s="12"/>
      <c r="K14" s="12">
        <v>3968</v>
      </c>
      <c r="L14" s="12"/>
      <c r="M14" s="12">
        <v>124904319</v>
      </c>
      <c r="N14" s="12"/>
      <c r="O14" s="12">
        <v>114679624</v>
      </c>
      <c r="P14" s="12"/>
      <c r="Q14" s="12">
        <v>10224695</v>
      </c>
    </row>
    <row r="15" spans="1:17" ht="18.75" x14ac:dyDescent="0.45">
      <c r="A15" s="3" t="s">
        <v>31</v>
      </c>
      <c r="C15" s="9">
        <v>992</v>
      </c>
      <c r="D15" s="6"/>
      <c r="E15" s="9">
        <v>43395805</v>
      </c>
      <c r="F15" s="6"/>
      <c r="G15" s="9">
        <v>42606146</v>
      </c>
      <c r="H15" s="6"/>
      <c r="I15" s="12">
        <v>789659</v>
      </c>
      <c r="J15" s="12"/>
      <c r="K15" s="12">
        <v>992</v>
      </c>
      <c r="L15" s="12"/>
      <c r="M15" s="12">
        <v>43395805</v>
      </c>
      <c r="N15" s="12"/>
      <c r="O15" s="12">
        <v>42606146</v>
      </c>
      <c r="P15" s="12"/>
      <c r="Q15" s="12">
        <v>789659</v>
      </c>
    </row>
    <row r="16" spans="1:17" ht="18.75" x14ac:dyDescent="0.45">
      <c r="A16" s="3" t="s">
        <v>23</v>
      </c>
      <c r="C16" s="9">
        <v>1000000</v>
      </c>
      <c r="D16" s="6"/>
      <c r="E16" s="9">
        <v>18906367591</v>
      </c>
      <c r="F16" s="6"/>
      <c r="G16" s="9">
        <v>10367731124</v>
      </c>
      <c r="H16" s="6"/>
      <c r="I16" s="12">
        <v>8538636467</v>
      </c>
      <c r="J16" s="12"/>
      <c r="K16" s="12">
        <v>3500000</v>
      </c>
      <c r="L16" s="12"/>
      <c r="M16" s="12">
        <v>71609302441</v>
      </c>
      <c r="N16" s="12"/>
      <c r="O16" s="12">
        <v>39523919769</v>
      </c>
      <c r="P16" s="12"/>
      <c r="Q16" s="12">
        <v>32085382672</v>
      </c>
    </row>
    <row r="17" spans="1:17" ht="18.75" x14ac:dyDescent="0.45">
      <c r="A17" s="3" t="s">
        <v>18</v>
      </c>
      <c r="C17" s="9">
        <v>1984</v>
      </c>
      <c r="D17" s="6"/>
      <c r="E17" s="9">
        <v>48425284</v>
      </c>
      <c r="F17" s="6"/>
      <c r="G17" s="9">
        <v>45939889</v>
      </c>
      <c r="H17" s="6"/>
      <c r="I17" s="12">
        <v>2485395</v>
      </c>
      <c r="J17" s="12"/>
      <c r="K17" s="12">
        <v>1984</v>
      </c>
      <c r="L17" s="12"/>
      <c r="M17" s="12">
        <v>48425284</v>
      </c>
      <c r="N17" s="12"/>
      <c r="O17" s="12">
        <v>45939889</v>
      </c>
      <c r="P17" s="12"/>
      <c r="Q17" s="12">
        <v>2485395</v>
      </c>
    </row>
    <row r="18" spans="1:17" ht="18.75" x14ac:dyDescent="0.45">
      <c r="A18" s="3" t="s">
        <v>17</v>
      </c>
      <c r="C18" s="9">
        <v>43728</v>
      </c>
      <c r="D18" s="6"/>
      <c r="E18" s="9">
        <v>125187336</v>
      </c>
      <c r="F18" s="6"/>
      <c r="G18" s="9">
        <v>124053082</v>
      </c>
      <c r="H18" s="6"/>
      <c r="I18" s="12">
        <v>1134254</v>
      </c>
      <c r="J18" s="12"/>
      <c r="K18" s="12">
        <v>43728</v>
      </c>
      <c r="L18" s="12"/>
      <c r="M18" s="12">
        <v>125187336</v>
      </c>
      <c r="N18" s="12"/>
      <c r="O18" s="12">
        <v>124053082</v>
      </c>
      <c r="P18" s="12"/>
      <c r="Q18" s="12">
        <v>1134254</v>
      </c>
    </row>
    <row r="19" spans="1:17" ht="18.75" x14ac:dyDescent="0.45">
      <c r="A19" s="3" t="s">
        <v>21</v>
      </c>
      <c r="C19" s="9">
        <v>65119</v>
      </c>
      <c r="D19" s="6"/>
      <c r="E19" s="9">
        <v>777737791</v>
      </c>
      <c r="F19" s="6"/>
      <c r="G19" s="9">
        <v>777478191</v>
      </c>
      <c r="H19" s="6"/>
      <c r="I19" s="12">
        <v>259600</v>
      </c>
      <c r="J19" s="12"/>
      <c r="K19" s="12">
        <v>65119</v>
      </c>
      <c r="L19" s="12"/>
      <c r="M19" s="12">
        <v>777737791</v>
      </c>
      <c r="N19" s="12"/>
      <c r="O19" s="12">
        <v>777478191</v>
      </c>
      <c r="P19" s="12"/>
      <c r="Q19" s="12">
        <v>259600</v>
      </c>
    </row>
    <row r="20" spans="1:17" ht="18.75" x14ac:dyDescent="0.45">
      <c r="A20" s="3" t="s">
        <v>30</v>
      </c>
      <c r="C20" s="9">
        <v>500000</v>
      </c>
      <c r="D20" s="6"/>
      <c r="E20" s="9">
        <v>3857167900</v>
      </c>
      <c r="F20" s="6"/>
      <c r="G20" s="9">
        <v>4095440304</v>
      </c>
      <c r="H20" s="6"/>
      <c r="I20" s="12">
        <v>-238272404</v>
      </c>
      <c r="J20" s="12"/>
      <c r="K20" s="12">
        <v>500000</v>
      </c>
      <c r="L20" s="12"/>
      <c r="M20" s="12">
        <v>3857167900</v>
      </c>
      <c r="N20" s="12"/>
      <c r="O20" s="12">
        <v>4095440304</v>
      </c>
      <c r="P20" s="12"/>
      <c r="Q20" s="12">
        <v>-238272404</v>
      </c>
    </row>
    <row r="21" spans="1:17" ht="18.75" x14ac:dyDescent="0.45">
      <c r="A21" s="3" t="s">
        <v>24</v>
      </c>
      <c r="C21" s="9">
        <v>0</v>
      </c>
      <c r="D21" s="6"/>
      <c r="E21" s="9">
        <v>0</v>
      </c>
      <c r="F21" s="6"/>
      <c r="G21" s="9">
        <v>0</v>
      </c>
      <c r="H21" s="6"/>
      <c r="I21" s="12">
        <v>0</v>
      </c>
      <c r="J21" s="12"/>
      <c r="K21" s="12">
        <v>4000001</v>
      </c>
      <c r="L21" s="12"/>
      <c r="M21" s="12">
        <v>77233177553</v>
      </c>
      <c r="N21" s="12"/>
      <c r="O21" s="12">
        <v>57283084209</v>
      </c>
      <c r="P21" s="12"/>
      <c r="Q21" s="12">
        <v>19950093344</v>
      </c>
    </row>
    <row r="22" spans="1:17" ht="18.75" x14ac:dyDescent="0.45">
      <c r="A22" s="3" t="s">
        <v>166</v>
      </c>
      <c r="C22" s="9">
        <v>0</v>
      </c>
      <c r="D22" s="6"/>
      <c r="E22" s="9">
        <v>0</v>
      </c>
      <c r="F22" s="6"/>
      <c r="G22" s="9">
        <v>0</v>
      </c>
      <c r="H22" s="6"/>
      <c r="I22" s="12">
        <v>0</v>
      </c>
      <c r="J22" s="12"/>
      <c r="K22" s="12">
        <v>8654783</v>
      </c>
      <c r="L22" s="12"/>
      <c r="M22" s="12">
        <v>53526729104</v>
      </c>
      <c r="N22" s="12"/>
      <c r="O22" s="12">
        <v>36338451373</v>
      </c>
      <c r="P22" s="12"/>
      <c r="Q22" s="12">
        <v>17188277731</v>
      </c>
    </row>
    <row r="23" spans="1:17" ht="18.75" x14ac:dyDescent="0.45">
      <c r="A23" s="3" t="s">
        <v>167</v>
      </c>
      <c r="C23" s="9">
        <v>0</v>
      </c>
      <c r="D23" s="6"/>
      <c r="E23" s="9">
        <v>0</v>
      </c>
      <c r="F23" s="6"/>
      <c r="G23" s="9">
        <v>0</v>
      </c>
      <c r="H23" s="6"/>
      <c r="I23" s="12">
        <v>0</v>
      </c>
      <c r="J23" s="12"/>
      <c r="K23" s="12">
        <v>252956</v>
      </c>
      <c r="L23" s="12"/>
      <c r="M23" s="12">
        <v>8240748100</v>
      </c>
      <c r="N23" s="12"/>
      <c r="O23" s="12">
        <v>5713688551</v>
      </c>
      <c r="P23" s="12"/>
      <c r="Q23" s="12">
        <v>2527059549</v>
      </c>
    </row>
    <row r="24" spans="1:17" ht="18.75" x14ac:dyDescent="0.45">
      <c r="A24" s="3" t="s">
        <v>176</v>
      </c>
      <c r="C24" s="9">
        <v>0</v>
      </c>
      <c r="D24" s="6"/>
      <c r="E24" s="9">
        <v>0</v>
      </c>
      <c r="F24" s="6"/>
      <c r="G24" s="9">
        <v>0</v>
      </c>
      <c r="H24" s="6"/>
      <c r="I24" s="12">
        <v>0</v>
      </c>
      <c r="J24" s="12"/>
      <c r="K24" s="12">
        <v>15000000</v>
      </c>
      <c r="L24" s="12"/>
      <c r="M24" s="12">
        <v>160904191094</v>
      </c>
      <c r="N24" s="12"/>
      <c r="O24" s="12">
        <v>118021418103</v>
      </c>
      <c r="P24" s="12"/>
      <c r="Q24" s="12">
        <v>42882772991</v>
      </c>
    </row>
    <row r="25" spans="1:17" ht="18.75" x14ac:dyDescent="0.45">
      <c r="A25" s="3" t="s">
        <v>177</v>
      </c>
      <c r="C25" s="9">
        <v>0</v>
      </c>
      <c r="D25" s="6"/>
      <c r="E25" s="9">
        <v>0</v>
      </c>
      <c r="F25" s="6"/>
      <c r="G25" s="9">
        <v>0</v>
      </c>
      <c r="H25" s="6"/>
      <c r="I25" s="12">
        <v>0</v>
      </c>
      <c r="J25" s="12"/>
      <c r="K25" s="12">
        <v>17543860</v>
      </c>
      <c r="L25" s="12"/>
      <c r="M25" s="12">
        <v>17543860</v>
      </c>
      <c r="N25" s="12"/>
      <c r="O25" s="12">
        <v>0</v>
      </c>
      <c r="P25" s="12"/>
      <c r="Q25" s="12">
        <v>17543860</v>
      </c>
    </row>
    <row r="26" spans="1:17" ht="18.75" x14ac:dyDescent="0.45">
      <c r="A26" s="3" t="s">
        <v>182</v>
      </c>
      <c r="C26" s="9">
        <v>0</v>
      </c>
      <c r="D26" s="6"/>
      <c r="E26" s="9">
        <v>0</v>
      </c>
      <c r="F26" s="6"/>
      <c r="G26" s="9">
        <v>0</v>
      </c>
      <c r="H26" s="6"/>
      <c r="I26" s="12">
        <v>0</v>
      </c>
      <c r="J26" s="12"/>
      <c r="K26" s="12">
        <v>5000000</v>
      </c>
      <c r="L26" s="12"/>
      <c r="M26" s="12">
        <v>38064338053</v>
      </c>
      <c r="N26" s="12"/>
      <c r="O26" s="12">
        <v>32158526141</v>
      </c>
      <c r="P26" s="12"/>
      <c r="Q26" s="12">
        <v>5905811912</v>
      </c>
    </row>
    <row r="27" spans="1:17" ht="18.75" x14ac:dyDescent="0.45">
      <c r="A27" s="3" t="s">
        <v>168</v>
      </c>
      <c r="C27" s="9">
        <v>0</v>
      </c>
      <c r="D27" s="6"/>
      <c r="E27" s="9">
        <v>0</v>
      </c>
      <c r="F27" s="6"/>
      <c r="G27" s="9">
        <v>0</v>
      </c>
      <c r="H27" s="6"/>
      <c r="I27" s="12">
        <v>0</v>
      </c>
      <c r="J27" s="12"/>
      <c r="K27" s="12">
        <v>5000000</v>
      </c>
      <c r="L27" s="12"/>
      <c r="M27" s="12">
        <v>32192699711</v>
      </c>
      <c r="N27" s="12"/>
      <c r="O27" s="12">
        <v>28374679885</v>
      </c>
      <c r="P27" s="12"/>
      <c r="Q27" s="12">
        <v>3818019826</v>
      </c>
    </row>
    <row r="28" spans="1:17" ht="18.75" x14ac:dyDescent="0.45">
      <c r="A28" s="3" t="s">
        <v>169</v>
      </c>
      <c r="C28" s="9">
        <v>0</v>
      </c>
      <c r="D28" s="6"/>
      <c r="E28" s="9">
        <v>0</v>
      </c>
      <c r="F28" s="6"/>
      <c r="G28" s="9">
        <v>0</v>
      </c>
      <c r="H28" s="6"/>
      <c r="I28" s="12">
        <v>0</v>
      </c>
      <c r="J28" s="12"/>
      <c r="K28" s="12">
        <v>486960</v>
      </c>
      <c r="L28" s="12"/>
      <c r="M28" s="12">
        <v>8572767446</v>
      </c>
      <c r="N28" s="12"/>
      <c r="O28" s="12">
        <v>7734202629</v>
      </c>
      <c r="P28" s="12"/>
      <c r="Q28" s="12">
        <v>838564817</v>
      </c>
    </row>
    <row r="29" spans="1:17" ht="18.75" x14ac:dyDescent="0.45">
      <c r="A29" s="3" t="s">
        <v>155</v>
      </c>
      <c r="C29" s="9">
        <v>0</v>
      </c>
      <c r="D29" s="6"/>
      <c r="E29" s="9">
        <v>0</v>
      </c>
      <c r="F29" s="6"/>
      <c r="G29" s="9">
        <v>0</v>
      </c>
      <c r="H29" s="6"/>
      <c r="I29" s="12">
        <v>0</v>
      </c>
      <c r="J29" s="12"/>
      <c r="K29" s="12">
        <v>700000</v>
      </c>
      <c r="L29" s="12"/>
      <c r="M29" s="12">
        <v>113941450982</v>
      </c>
      <c r="N29" s="12"/>
      <c r="O29" s="12">
        <v>96385781866</v>
      </c>
      <c r="P29" s="12"/>
      <c r="Q29" s="12">
        <v>17555669116</v>
      </c>
    </row>
    <row r="30" spans="1:17" ht="18.75" x14ac:dyDescent="0.45">
      <c r="A30" s="3" t="s">
        <v>161</v>
      </c>
      <c r="C30" s="9">
        <v>0</v>
      </c>
      <c r="D30" s="6"/>
      <c r="E30" s="9">
        <v>0</v>
      </c>
      <c r="F30" s="6"/>
      <c r="G30" s="9">
        <v>0</v>
      </c>
      <c r="H30" s="6"/>
      <c r="I30" s="12">
        <v>0</v>
      </c>
      <c r="J30" s="12"/>
      <c r="K30" s="12">
        <v>315195</v>
      </c>
      <c r="L30" s="12"/>
      <c r="M30" s="12">
        <v>16546510690</v>
      </c>
      <c r="N30" s="12"/>
      <c r="O30" s="12">
        <v>2589642120</v>
      </c>
      <c r="P30" s="12"/>
      <c r="Q30" s="12">
        <v>13956868570</v>
      </c>
    </row>
    <row r="31" spans="1:17" ht="18.75" x14ac:dyDescent="0.45">
      <c r="A31" s="3" t="s">
        <v>178</v>
      </c>
      <c r="C31" s="9">
        <v>0</v>
      </c>
      <c r="D31" s="6"/>
      <c r="E31" s="9">
        <v>0</v>
      </c>
      <c r="F31" s="6"/>
      <c r="G31" s="9">
        <v>0</v>
      </c>
      <c r="H31" s="6"/>
      <c r="I31" s="12">
        <v>0</v>
      </c>
      <c r="J31" s="12"/>
      <c r="K31" s="12">
        <v>6000000</v>
      </c>
      <c r="L31" s="12"/>
      <c r="M31" s="12">
        <v>38836610110</v>
      </c>
      <c r="N31" s="12"/>
      <c r="O31" s="12">
        <v>20246072821</v>
      </c>
      <c r="P31" s="12"/>
      <c r="Q31" s="12">
        <v>18590537289</v>
      </c>
    </row>
    <row r="32" spans="1:17" ht="18.75" x14ac:dyDescent="0.45">
      <c r="A32" s="3" t="s">
        <v>179</v>
      </c>
      <c r="C32" s="9">
        <v>0</v>
      </c>
      <c r="D32" s="6"/>
      <c r="E32" s="9">
        <v>0</v>
      </c>
      <c r="F32" s="6"/>
      <c r="G32" s="9">
        <v>0</v>
      </c>
      <c r="H32" s="6"/>
      <c r="I32" s="12">
        <v>0</v>
      </c>
      <c r="J32" s="12"/>
      <c r="K32" s="12">
        <v>1700000</v>
      </c>
      <c r="L32" s="12"/>
      <c r="M32" s="12">
        <v>76415324957</v>
      </c>
      <c r="N32" s="12"/>
      <c r="O32" s="12">
        <v>45169036012</v>
      </c>
      <c r="P32" s="12"/>
      <c r="Q32" s="12">
        <v>31246288945</v>
      </c>
    </row>
    <row r="33" spans="1:19" ht="18.75" x14ac:dyDescent="0.45">
      <c r="A33" s="3" t="s">
        <v>180</v>
      </c>
      <c r="C33" s="9">
        <v>0</v>
      </c>
      <c r="D33" s="6"/>
      <c r="E33" s="9">
        <v>0</v>
      </c>
      <c r="F33" s="6"/>
      <c r="G33" s="9">
        <v>0</v>
      </c>
      <c r="H33" s="6"/>
      <c r="I33" s="12">
        <v>0</v>
      </c>
      <c r="J33" s="12"/>
      <c r="K33" s="12">
        <v>20000000</v>
      </c>
      <c r="L33" s="12"/>
      <c r="M33" s="12">
        <v>18334410235</v>
      </c>
      <c r="N33" s="12"/>
      <c r="O33" s="12">
        <v>12737327027</v>
      </c>
      <c r="P33" s="12"/>
      <c r="Q33" s="12">
        <v>5597083208</v>
      </c>
    </row>
    <row r="34" spans="1:19" ht="18.75" x14ac:dyDescent="0.45">
      <c r="A34" s="3" t="s">
        <v>181</v>
      </c>
      <c r="C34" s="9">
        <v>0</v>
      </c>
      <c r="D34" s="6"/>
      <c r="E34" s="9">
        <v>0</v>
      </c>
      <c r="F34" s="6"/>
      <c r="G34" s="9">
        <v>0</v>
      </c>
      <c r="H34" s="6"/>
      <c r="I34" s="12">
        <v>0</v>
      </c>
      <c r="J34" s="12"/>
      <c r="K34" s="12">
        <v>16000000</v>
      </c>
      <c r="L34" s="12"/>
      <c r="M34" s="12">
        <v>202988323373</v>
      </c>
      <c r="N34" s="12"/>
      <c r="O34" s="12">
        <v>143584233021</v>
      </c>
      <c r="P34" s="12"/>
      <c r="Q34" s="12">
        <v>59404090352</v>
      </c>
    </row>
    <row r="35" spans="1:19" ht="18.75" x14ac:dyDescent="0.45">
      <c r="A35" s="3" t="s">
        <v>175</v>
      </c>
      <c r="C35" s="9">
        <v>0</v>
      </c>
      <c r="D35" s="6"/>
      <c r="E35" s="9">
        <v>0</v>
      </c>
      <c r="F35" s="6"/>
      <c r="G35" s="9">
        <v>0</v>
      </c>
      <c r="H35" s="6"/>
      <c r="I35" s="12">
        <v>0</v>
      </c>
      <c r="J35" s="12"/>
      <c r="K35" s="12">
        <v>3800000</v>
      </c>
      <c r="L35" s="12"/>
      <c r="M35" s="12">
        <v>53177681843</v>
      </c>
      <c r="N35" s="12"/>
      <c r="O35" s="12">
        <v>37901904474</v>
      </c>
      <c r="P35" s="12"/>
      <c r="Q35" s="12">
        <v>15275777369</v>
      </c>
    </row>
    <row r="36" spans="1:19" ht="18.75" x14ac:dyDescent="0.45">
      <c r="A36" s="3" t="s">
        <v>170</v>
      </c>
      <c r="C36" s="9">
        <v>0</v>
      </c>
      <c r="D36" s="6"/>
      <c r="E36" s="9">
        <v>0</v>
      </c>
      <c r="F36" s="6"/>
      <c r="G36" s="9">
        <v>0</v>
      </c>
      <c r="H36" s="6"/>
      <c r="I36" s="12">
        <v>0</v>
      </c>
      <c r="J36" s="12"/>
      <c r="K36" s="12">
        <v>14000000</v>
      </c>
      <c r="L36" s="12"/>
      <c r="M36" s="12">
        <v>76439995439</v>
      </c>
      <c r="N36" s="12"/>
      <c r="O36" s="12">
        <v>60059412156</v>
      </c>
      <c r="P36" s="12"/>
      <c r="Q36" s="12">
        <v>16380583283</v>
      </c>
    </row>
    <row r="37" spans="1:19" ht="18.75" x14ac:dyDescent="0.45">
      <c r="A37" s="3" t="s">
        <v>171</v>
      </c>
      <c r="C37" s="9">
        <v>0</v>
      </c>
      <c r="D37" s="6"/>
      <c r="E37" s="9">
        <v>0</v>
      </c>
      <c r="F37" s="6"/>
      <c r="G37" s="9">
        <v>0</v>
      </c>
      <c r="H37" s="6"/>
      <c r="I37" s="12">
        <v>0</v>
      </c>
      <c r="J37" s="12"/>
      <c r="K37" s="12">
        <v>1000000</v>
      </c>
      <c r="L37" s="12"/>
      <c r="M37" s="12">
        <v>30431344575</v>
      </c>
      <c r="N37" s="12"/>
      <c r="O37" s="12">
        <v>12315120945</v>
      </c>
      <c r="P37" s="12"/>
      <c r="Q37" s="12">
        <v>18116223630</v>
      </c>
    </row>
    <row r="38" spans="1:19" ht="18.75" x14ac:dyDescent="0.45">
      <c r="A38" s="3" t="s">
        <v>172</v>
      </c>
      <c r="C38" s="9">
        <v>0</v>
      </c>
      <c r="D38" s="6"/>
      <c r="E38" s="9">
        <v>0</v>
      </c>
      <c r="F38" s="6"/>
      <c r="G38" s="9">
        <v>0</v>
      </c>
      <c r="H38" s="6"/>
      <c r="I38" s="12">
        <v>0</v>
      </c>
      <c r="J38" s="12"/>
      <c r="K38" s="12">
        <v>500000</v>
      </c>
      <c r="L38" s="12"/>
      <c r="M38" s="12">
        <v>18341231581</v>
      </c>
      <c r="N38" s="12"/>
      <c r="O38" s="12">
        <v>13121602975</v>
      </c>
      <c r="P38" s="12"/>
      <c r="Q38" s="12">
        <v>5219628606</v>
      </c>
    </row>
    <row r="39" spans="1:19" ht="18.75" x14ac:dyDescent="0.45">
      <c r="A39" s="3" t="s">
        <v>173</v>
      </c>
      <c r="C39" s="9">
        <v>0</v>
      </c>
      <c r="D39" s="6"/>
      <c r="E39" s="9">
        <v>0</v>
      </c>
      <c r="F39" s="6"/>
      <c r="G39" s="9">
        <v>0</v>
      </c>
      <c r="H39" s="6"/>
      <c r="I39" s="12">
        <v>0</v>
      </c>
      <c r="J39" s="12"/>
      <c r="K39" s="12">
        <v>24592017</v>
      </c>
      <c r="L39" s="12"/>
      <c r="M39" s="12">
        <v>177933794961</v>
      </c>
      <c r="N39" s="12"/>
      <c r="O39" s="12">
        <v>182343189516</v>
      </c>
      <c r="P39" s="12"/>
      <c r="Q39" s="12">
        <v>-4409394555</v>
      </c>
    </row>
    <row r="40" spans="1:19" ht="18.75" x14ac:dyDescent="0.45">
      <c r="A40" s="3" t="s">
        <v>174</v>
      </c>
      <c r="C40" s="9">
        <v>0</v>
      </c>
      <c r="D40" s="6"/>
      <c r="E40" s="12">
        <v>0</v>
      </c>
      <c r="F40" s="12"/>
      <c r="G40" s="12">
        <v>0</v>
      </c>
      <c r="H40" s="12"/>
      <c r="I40" s="12">
        <v>0</v>
      </c>
      <c r="J40" s="12"/>
      <c r="K40" s="12">
        <v>5000000</v>
      </c>
      <c r="L40" s="12"/>
      <c r="M40" s="12">
        <v>42223502440</v>
      </c>
      <c r="N40" s="12"/>
      <c r="O40" s="12">
        <v>11925076474</v>
      </c>
      <c r="P40" s="12"/>
      <c r="Q40" s="12">
        <v>30298425966</v>
      </c>
    </row>
    <row r="41" spans="1:19" ht="18.75" x14ac:dyDescent="0.45">
      <c r="A41" s="3" t="s">
        <v>64</v>
      </c>
      <c r="C41" s="9">
        <v>50000</v>
      </c>
      <c r="D41" s="6"/>
      <c r="E41" s="12">
        <v>38093094384</v>
      </c>
      <c r="F41" s="12"/>
      <c r="G41" s="12">
        <v>35977050352</v>
      </c>
      <c r="H41" s="12"/>
      <c r="I41" s="12">
        <v>2116044032</v>
      </c>
      <c r="J41" s="12"/>
      <c r="K41" s="12">
        <v>50000</v>
      </c>
      <c r="L41" s="12"/>
      <c r="M41" s="12">
        <v>38093094384</v>
      </c>
      <c r="N41" s="12"/>
      <c r="O41" s="12">
        <v>35977050352</v>
      </c>
      <c r="P41" s="12"/>
      <c r="Q41" s="12">
        <f>2116044032+124790489</f>
        <v>2240834521</v>
      </c>
    </row>
    <row r="42" spans="1:19" ht="18.75" x14ac:dyDescent="0.45">
      <c r="A42" s="3" t="s">
        <v>88</v>
      </c>
      <c r="C42" s="9">
        <v>0</v>
      </c>
      <c r="D42" s="6"/>
      <c r="E42" s="12">
        <v>0</v>
      </c>
      <c r="F42" s="12"/>
      <c r="G42" s="12">
        <v>0</v>
      </c>
      <c r="H42" s="12"/>
      <c r="I42" s="12">
        <v>0</v>
      </c>
      <c r="J42" s="12"/>
      <c r="K42" s="12">
        <v>1250</v>
      </c>
      <c r="L42" s="12"/>
      <c r="M42" s="12">
        <v>1149166250</v>
      </c>
      <c r="N42" s="12"/>
      <c r="O42" s="12">
        <v>1211121300</v>
      </c>
      <c r="P42" s="12"/>
      <c r="Q42" s="12">
        <v>-61955050</v>
      </c>
    </row>
    <row r="43" spans="1:19" ht="18.75" x14ac:dyDescent="0.45">
      <c r="A43" s="3" t="s">
        <v>95</v>
      </c>
      <c r="C43" s="9">
        <v>0</v>
      </c>
      <c r="D43" s="6"/>
      <c r="E43" s="9">
        <v>0</v>
      </c>
      <c r="F43" s="6"/>
      <c r="G43" s="9">
        <v>0</v>
      </c>
      <c r="H43" s="6"/>
      <c r="I43" s="9">
        <v>0</v>
      </c>
      <c r="J43" s="6"/>
      <c r="K43" s="9">
        <v>600</v>
      </c>
      <c r="L43" s="6"/>
      <c r="M43" s="9">
        <v>587220559</v>
      </c>
      <c r="N43" s="6"/>
      <c r="O43" s="9">
        <v>563537739</v>
      </c>
      <c r="P43" s="6"/>
      <c r="Q43" s="9">
        <v>23682820</v>
      </c>
    </row>
    <row r="44" spans="1:19" ht="18.75" thickBot="1" x14ac:dyDescent="0.45">
      <c r="K44" s="26"/>
      <c r="L44" s="26"/>
      <c r="M44" s="27">
        <f>SUM(M8:M43)</f>
        <v>2313538770233</v>
      </c>
      <c r="N44" s="25"/>
      <c r="O44" s="27">
        <f>SUM(O8:O43)</f>
        <v>1850200360466</v>
      </c>
      <c r="P44" s="25"/>
      <c r="Q44" s="27">
        <f>SUM(Q8:Q43)</f>
        <v>463463200256</v>
      </c>
      <c r="R44" s="26"/>
      <c r="S44" s="26"/>
    </row>
    <row r="45" spans="1:19" ht="18.75" thickTop="1" x14ac:dyDescent="0.4">
      <c r="K45" s="26"/>
      <c r="L45" s="26"/>
      <c r="M45" s="26"/>
      <c r="N45" s="26"/>
      <c r="O45" s="26"/>
      <c r="P45" s="26"/>
      <c r="Q45" s="26"/>
      <c r="R45" s="26"/>
      <c r="S45" s="26"/>
    </row>
    <row r="46" spans="1:19" x14ac:dyDescent="0.4">
      <c r="K46" s="26"/>
      <c r="L46" s="26"/>
      <c r="M46" s="28"/>
      <c r="N46" s="26"/>
      <c r="O46" s="28"/>
      <c r="P46" s="26"/>
      <c r="Q46" s="29"/>
      <c r="R46" s="26"/>
      <c r="S46" s="26"/>
    </row>
    <row r="47" spans="1:19" x14ac:dyDescent="0.4">
      <c r="K47" s="26"/>
      <c r="L47" s="26"/>
      <c r="M47" s="28"/>
      <c r="N47" s="28"/>
      <c r="O47" s="28"/>
      <c r="P47" s="26"/>
      <c r="Q47" s="26"/>
      <c r="R47" s="26"/>
      <c r="S47" s="26"/>
    </row>
    <row r="48" spans="1:19" x14ac:dyDescent="0.4">
      <c r="K48" s="26"/>
      <c r="L48" s="26"/>
      <c r="M48" s="28"/>
      <c r="N48" s="28"/>
      <c r="O48" s="28"/>
      <c r="P48" s="26"/>
      <c r="Q48" s="29"/>
      <c r="R48" s="26"/>
      <c r="S48" s="26"/>
    </row>
    <row r="49" spans="11:19" x14ac:dyDescent="0.4">
      <c r="K49" s="26"/>
      <c r="L49" s="26"/>
      <c r="M49" s="26"/>
      <c r="N49" s="26"/>
      <c r="O49" s="26"/>
      <c r="P49" s="26"/>
      <c r="Q49" s="30"/>
      <c r="R49" s="26"/>
      <c r="S49" s="26"/>
    </row>
    <row r="50" spans="11:19" x14ac:dyDescent="0.4">
      <c r="K50" s="26"/>
      <c r="L50" s="26"/>
      <c r="M50" s="26"/>
      <c r="N50" s="26"/>
      <c r="O50" s="26"/>
      <c r="P50" s="26"/>
      <c r="Q50" s="26"/>
      <c r="R50" s="26"/>
      <c r="S50" s="26"/>
    </row>
    <row r="51" spans="11:19" x14ac:dyDescent="0.4">
      <c r="K51" s="26"/>
      <c r="L51" s="26"/>
      <c r="M51" s="26"/>
      <c r="N51" s="26"/>
      <c r="O51" s="28"/>
      <c r="P51" s="26"/>
      <c r="Q51" s="28"/>
      <c r="R51" s="26"/>
      <c r="S51" s="26"/>
    </row>
    <row r="52" spans="11:19" x14ac:dyDescent="0.4">
      <c r="K52" s="26"/>
      <c r="L52" s="26"/>
      <c r="M52" s="26"/>
      <c r="N52" s="26"/>
      <c r="O52" s="26"/>
      <c r="P52" s="26"/>
      <c r="Q52" s="28"/>
      <c r="R52" s="26"/>
      <c r="S52" s="26"/>
    </row>
    <row r="53" spans="11:19" x14ac:dyDescent="0.4">
      <c r="M53" s="12"/>
      <c r="N53" s="12"/>
      <c r="O53" s="12"/>
      <c r="P53" s="12"/>
      <c r="Q53" s="12"/>
    </row>
    <row r="54" spans="11:19" x14ac:dyDescent="0.4">
      <c r="M54" s="12"/>
      <c r="N54" s="12"/>
      <c r="O54" s="12"/>
      <c r="P54" s="12"/>
      <c r="Q54" s="12"/>
    </row>
    <row r="55" spans="11:19" x14ac:dyDescent="0.4">
      <c r="M55" s="12"/>
      <c r="N55" s="12"/>
      <c r="O55" s="12"/>
      <c r="P55" s="12"/>
      <c r="Q55" s="12"/>
    </row>
    <row r="56" spans="11:19" x14ac:dyDescent="0.4">
      <c r="M56" s="12"/>
      <c r="N56" s="12"/>
      <c r="O56" s="12"/>
      <c r="P56" s="12"/>
      <c r="Q56" s="12"/>
    </row>
    <row r="57" spans="11:19" x14ac:dyDescent="0.4">
      <c r="M57" s="12"/>
      <c r="N57" s="12"/>
      <c r="O57" s="12"/>
      <c r="P57" s="12"/>
      <c r="Q57" s="12"/>
    </row>
    <row r="58" spans="11:19" x14ac:dyDescent="0.4">
      <c r="M58" s="12"/>
      <c r="N58" s="12"/>
      <c r="O58" s="12"/>
      <c r="P58" s="12"/>
      <c r="Q58" s="12"/>
    </row>
    <row r="59" spans="11:19" x14ac:dyDescent="0.4">
      <c r="M59" s="12"/>
      <c r="N59" s="12"/>
      <c r="O59" s="12"/>
      <c r="P59" s="12"/>
      <c r="Q59" s="12"/>
    </row>
    <row r="60" spans="11:19" x14ac:dyDescent="0.4">
      <c r="M60" s="12"/>
      <c r="N60" s="12"/>
      <c r="O60" s="12"/>
      <c r="P60" s="12"/>
      <c r="Q60" s="12"/>
    </row>
    <row r="61" spans="11:19" x14ac:dyDescent="0.4">
      <c r="M61" s="12"/>
      <c r="N61" s="12"/>
      <c r="O61" s="12"/>
      <c r="P61" s="12"/>
      <c r="Q61" s="12"/>
    </row>
    <row r="62" spans="11:19" x14ac:dyDescent="0.4">
      <c r="M62" s="12"/>
      <c r="N62" s="12"/>
      <c r="O62" s="12"/>
      <c r="P62" s="12"/>
      <c r="Q62" s="12"/>
    </row>
    <row r="63" spans="11:19" x14ac:dyDescent="0.4">
      <c r="M63" s="12"/>
      <c r="N63" s="12"/>
      <c r="O63" s="12"/>
      <c r="P63" s="12"/>
      <c r="Q63" s="12"/>
    </row>
    <row r="64" spans="11:19" x14ac:dyDescent="0.4">
      <c r="M64" s="12"/>
      <c r="N64" s="12"/>
      <c r="O64" s="12"/>
      <c r="P64" s="12"/>
      <c r="Q64" s="1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8"/>
  <sheetViews>
    <sheetView rightToLeft="1" topLeftCell="A43" zoomScale="70" zoomScaleNormal="70" workbookViewId="0">
      <selection activeCell="C57" sqref="C57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2.28515625" style="1" bestFit="1" customWidth="1"/>
    <col min="10" max="10" width="1" style="1" customWidth="1"/>
    <col min="11" max="11" width="11.1406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3.28515625" style="1" bestFit="1" customWidth="1"/>
    <col min="20" max="20" width="1" style="1" customWidth="1"/>
    <col min="21" max="21" width="15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7.75" x14ac:dyDescent="0.4">
      <c r="A3" s="23" t="s">
        <v>138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6" spans="1:21" ht="27.75" x14ac:dyDescent="0.4">
      <c r="A6" s="23" t="s">
        <v>3</v>
      </c>
      <c r="C6" s="23" t="s">
        <v>140</v>
      </c>
      <c r="D6" s="23" t="s">
        <v>140</v>
      </c>
      <c r="E6" s="23" t="s">
        <v>140</v>
      </c>
      <c r="F6" s="23" t="s">
        <v>140</v>
      </c>
      <c r="G6" s="23" t="s">
        <v>140</v>
      </c>
      <c r="H6" s="23" t="s">
        <v>140</v>
      </c>
      <c r="I6" s="23" t="s">
        <v>140</v>
      </c>
      <c r="J6" s="23" t="s">
        <v>140</v>
      </c>
      <c r="K6" s="23" t="s">
        <v>140</v>
      </c>
      <c r="M6" s="23" t="s">
        <v>141</v>
      </c>
      <c r="N6" s="23" t="s">
        <v>141</v>
      </c>
      <c r="O6" s="23" t="s">
        <v>141</v>
      </c>
      <c r="P6" s="23" t="s">
        <v>141</v>
      </c>
      <c r="Q6" s="23" t="s">
        <v>141</v>
      </c>
      <c r="R6" s="23" t="s">
        <v>141</v>
      </c>
      <c r="S6" s="23" t="s">
        <v>141</v>
      </c>
      <c r="T6" s="23" t="s">
        <v>141</v>
      </c>
      <c r="U6" s="23" t="s">
        <v>141</v>
      </c>
    </row>
    <row r="7" spans="1:21" ht="99.75" customHeight="1" x14ac:dyDescent="0.4">
      <c r="A7" s="23" t="s">
        <v>3</v>
      </c>
      <c r="C7" s="23" t="s">
        <v>183</v>
      </c>
      <c r="E7" s="23" t="s">
        <v>184</v>
      </c>
      <c r="G7" s="23" t="s">
        <v>185</v>
      </c>
      <c r="I7" s="23" t="s">
        <v>105</v>
      </c>
      <c r="K7" s="24" t="s">
        <v>213</v>
      </c>
      <c r="M7" s="24" t="s">
        <v>212</v>
      </c>
      <c r="O7" s="23" t="s">
        <v>184</v>
      </c>
      <c r="Q7" s="23" t="s">
        <v>185</v>
      </c>
      <c r="S7" s="23" t="s">
        <v>105</v>
      </c>
      <c r="U7" s="24" t="s">
        <v>211</v>
      </c>
    </row>
    <row r="8" spans="1:21" ht="18.75" x14ac:dyDescent="0.45">
      <c r="A8" s="3" t="s">
        <v>28</v>
      </c>
      <c r="C8" s="12">
        <v>0</v>
      </c>
      <c r="D8" s="12"/>
      <c r="E8" s="12">
        <v>308957023</v>
      </c>
      <c r="F8" s="12"/>
      <c r="G8" s="12">
        <v>358827436</v>
      </c>
      <c r="H8" s="12"/>
      <c r="I8" s="12">
        <v>667784459</v>
      </c>
      <c r="J8" s="6"/>
      <c r="K8" s="10">
        <v>8.2000000000000007E-3</v>
      </c>
      <c r="L8" s="6"/>
      <c r="M8" s="12">
        <v>0</v>
      </c>
      <c r="N8" s="12"/>
      <c r="O8" s="12">
        <v>0</v>
      </c>
      <c r="P8" s="12"/>
      <c r="Q8" s="12">
        <v>57092167123</v>
      </c>
      <c r="R8" s="12"/>
      <c r="S8" s="12">
        <v>57092167123</v>
      </c>
      <c r="T8" s="6"/>
      <c r="U8" s="10">
        <v>4.4299999999999999E-2</v>
      </c>
    </row>
    <row r="9" spans="1:21" ht="18.75" x14ac:dyDescent="0.45">
      <c r="A9" s="3" t="s">
        <v>16</v>
      </c>
      <c r="C9" s="12">
        <v>0</v>
      </c>
      <c r="D9" s="12"/>
      <c r="E9" s="12">
        <v>160355</v>
      </c>
      <c r="F9" s="12"/>
      <c r="G9" s="12">
        <v>10224695</v>
      </c>
      <c r="H9" s="12"/>
      <c r="I9" s="12">
        <v>10385050</v>
      </c>
      <c r="J9" s="6"/>
      <c r="K9" s="10">
        <v>1E-4</v>
      </c>
      <c r="L9" s="6"/>
      <c r="M9" s="12">
        <v>0</v>
      </c>
      <c r="N9" s="12"/>
      <c r="O9" s="12">
        <v>0</v>
      </c>
      <c r="P9" s="12"/>
      <c r="Q9" s="12">
        <v>10224695</v>
      </c>
      <c r="R9" s="12"/>
      <c r="S9" s="12">
        <v>10224695</v>
      </c>
      <c r="T9" s="6"/>
      <c r="U9" s="10">
        <v>0</v>
      </c>
    </row>
    <row r="10" spans="1:21" ht="18.75" x14ac:dyDescent="0.45">
      <c r="A10" s="3" t="s">
        <v>26</v>
      </c>
      <c r="C10" s="12">
        <v>0</v>
      </c>
      <c r="D10" s="12"/>
      <c r="E10" s="12">
        <v>1099332872</v>
      </c>
      <c r="F10" s="12"/>
      <c r="G10" s="12">
        <v>-1146261106</v>
      </c>
      <c r="H10" s="12"/>
      <c r="I10" s="12">
        <v>-46928234</v>
      </c>
      <c r="J10" s="6"/>
      <c r="K10" s="10">
        <v>-5.9999999999999995E-4</v>
      </c>
      <c r="L10" s="6"/>
      <c r="M10" s="12">
        <v>1218000000</v>
      </c>
      <c r="N10" s="12"/>
      <c r="O10" s="12">
        <v>-751678726</v>
      </c>
      <c r="P10" s="12"/>
      <c r="Q10" s="12">
        <v>-1146261106</v>
      </c>
      <c r="R10" s="12"/>
      <c r="S10" s="12">
        <v>-679939832</v>
      </c>
      <c r="T10" s="6"/>
      <c r="U10" s="10">
        <v>-5.0000000000000001E-4</v>
      </c>
    </row>
    <row r="11" spans="1:21" ht="18.75" x14ac:dyDescent="0.45">
      <c r="A11" s="3" t="s">
        <v>30</v>
      </c>
      <c r="C11" s="12">
        <v>0</v>
      </c>
      <c r="D11" s="12"/>
      <c r="E11" s="12">
        <v>155455679</v>
      </c>
      <c r="F11" s="12"/>
      <c r="G11" s="12">
        <v>-238272404</v>
      </c>
      <c r="H11" s="12"/>
      <c r="I11" s="12">
        <v>-82816725</v>
      </c>
      <c r="J11" s="6"/>
      <c r="K11" s="10">
        <v>-1E-3</v>
      </c>
      <c r="L11" s="6"/>
      <c r="M11" s="12">
        <v>0</v>
      </c>
      <c r="N11" s="12"/>
      <c r="O11" s="12">
        <v>0</v>
      </c>
      <c r="P11" s="12"/>
      <c r="Q11" s="12">
        <v>-238272404</v>
      </c>
      <c r="R11" s="12"/>
      <c r="S11" s="12">
        <v>-238272404</v>
      </c>
      <c r="T11" s="6"/>
      <c r="U11" s="10">
        <v>-2.0000000000000001E-4</v>
      </c>
    </row>
    <row r="12" spans="1:21" ht="18.75" x14ac:dyDescent="0.45">
      <c r="A12" s="3" t="s">
        <v>23</v>
      </c>
      <c r="C12" s="12">
        <v>0</v>
      </c>
      <c r="D12" s="12"/>
      <c r="E12" s="12">
        <v>-9417658802</v>
      </c>
      <c r="F12" s="12"/>
      <c r="G12" s="12">
        <v>8538636467</v>
      </c>
      <c r="H12" s="12"/>
      <c r="I12" s="12">
        <v>-879022335</v>
      </c>
      <c r="J12" s="6"/>
      <c r="K12" s="10">
        <v>-1.0699999999999999E-2</v>
      </c>
      <c r="L12" s="6"/>
      <c r="M12" s="12">
        <v>0</v>
      </c>
      <c r="N12" s="12"/>
      <c r="O12" s="12">
        <v>0</v>
      </c>
      <c r="P12" s="12"/>
      <c r="Q12" s="12">
        <v>32085382672</v>
      </c>
      <c r="R12" s="12"/>
      <c r="S12" s="12">
        <v>32085382672</v>
      </c>
      <c r="T12" s="6"/>
      <c r="U12" s="10">
        <v>2.4899999999999999E-2</v>
      </c>
    </row>
    <row r="13" spans="1:21" ht="18.75" x14ac:dyDescent="0.45">
      <c r="A13" s="3" t="s">
        <v>18</v>
      </c>
      <c r="C13" s="12">
        <v>0</v>
      </c>
      <c r="D13" s="12"/>
      <c r="E13" s="12">
        <v>-46348</v>
      </c>
      <c r="F13" s="12"/>
      <c r="G13" s="12">
        <v>2485395</v>
      </c>
      <c r="H13" s="12"/>
      <c r="I13" s="12">
        <v>2439047</v>
      </c>
      <c r="J13" s="6"/>
      <c r="K13" s="10">
        <v>0</v>
      </c>
      <c r="L13" s="6"/>
      <c r="M13" s="12">
        <v>502998</v>
      </c>
      <c r="N13" s="12"/>
      <c r="O13" s="12">
        <v>0</v>
      </c>
      <c r="P13" s="12"/>
      <c r="Q13" s="12">
        <v>2485395</v>
      </c>
      <c r="R13" s="12"/>
      <c r="S13" s="12">
        <v>2988393</v>
      </c>
      <c r="T13" s="6"/>
      <c r="U13" s="10">
        <v>0</v>
      </c>
    </row>
    <row r="14" spans="1:21" ht="18.75" x14ac:dyDescent="0.45">
      <c r="A14" s="3" t="s">
        <v>17</v>
      </c>
      <c r="C14" s="12">
        <v>0</v>
      </c>
      <c r="D14" s="12"/>
      <c r="E14" s="12">
        <v>-214122</v>
      </c>
      <c r="F14" s="12"/>
      <c r="G14" s="12">
        <v>1134254</v>
      </c>
      <c r="H14" s="12"/>
      <c r="I14" s="12">
        <v>920132</v>
      </c>
      <c r="J14" s="6"/>
      <c r="K14" s="10">
        <v>0</v>
      </c>
      <c r="L14" s="6"/>
      <c r="M14" s="12">
        <v>0</v>
      </c>
      <c r="N14" s="12"/>
      <c r="O14" s="12">
        <v>0</v>
      </c>
      <c r="P14" s="12"/>
      <c r="Q14" s="12">
        <v>1134254</v>
      </c>
      <c r="R14" s="12"/>
      <c r="S14" s="12">
        <v>1134254</v>
      </c>
      <c r="T14" s="6"/>
      <c r="U14" s="10">
        <v>0</v>
      </c>
    </row>
    <row r="15" spans="1:21" ht="18.75" x14ac:dyDescent="0.45">
      <c r="A15" s="3" t="s">
        <v>21</v>
      </c>
      <c r="C15" s="12">
        <v>0</v>
      </c>
      <c r="D15" s="12"/>
      <c r="E15" s="12">
        <v>1686396</v>
      </c>
      <c r="F15" s="12"/>
      <c r="G15" s="12">
        <v>259600</v>
      </c>
      <c r="H15" s="12"/>
      <c r="I15" s="12">
        <v>1945996</v>
      </c>
      <c r="J15" s="6"/>
      <c r="K15" s="10">
        <v>0</v>
      </c>
      <c r="L15" s="6"/>
      <c r="M15" s="12">
        <v>0</v>
      </c>
      <c r="N15" s="12"/>
      <c r="O15" s="12">
        <v>0</v>
      </c>
      <c r="P15" s="12"/>
      <c r="Q15" s="12">
        <v>259600</v>
      </c>
      <c r="R15" s="12"/>
      <c r="S15" s="12">
        <v>259600</v>
      </c>
      <c r="T15" s="6"/>
      <c r="U15" s="10">
        <v>0</v>
      </c>
    </row>
    <row r="16" spans="1:21" ht="18.75" x14ac:dyDescent="0.45">
      <c r="A16" s="3" t="s">
        <v>27</v>
      </c>
      <c r="C16" s="12">
        <v>0</v>
      </c>
      <c r="D16" s="12"/>
      <c r="E16" s="12">
        <v>-4737327152</v>
      </c>
      <c r="F16" s="12"/>
      <c r="G16" s="12">
        <v>5012405807</v>
      </c>
      <c r="H16" s="12"/>
      <c r="I16" s="12">
        <v>275078655</v>
      </c>
      <c r="J16" s="6"/>
      <c r="K16" s="10">
        <v>3.3999999999999998E-3</v>
      </c>
      <c r="L16" s="6"/>
      <c r="M16" s="12">
        <v>150000000</v>
      </c>
      <c r="N16" s="12"/>
      <c r="O16" s="12">
        <v>0</v>
      </c>
      <c r="P16" s="12"/>
      <c r="Q16" s="12">
        <v>5012405807</v>
      </c>
      <c r="R16" s="12"/>
      <c r="S16" s="12">
        <v>5162405807</v>
      </c>
      <c r="T16" s="6"/>
      <c r="U16" s="10">
        <v>4.0000000000000001E-3</v>
      </c>
    </row>
    <row r="17" spans="1:21" ht="18.75" x14ac:dyDescent="0.45">
      <c r="A17" s="3" t="s">
        <v>31</v>
      </c>
      <c r="C17" s="12">
        <v>0</v>
      </c>
      <c r="D17" s="12"/>
      <c r="E17" s="12">
        <v>-6718</v>
      </c>
      <c r="F17" s="12"/>
      <c r="G17" s="12">
        <v>789659</v>
      </c>
      <c r="H17" s="12"/>
      <c r="I17" s="12">
        <v>782941</v>
      </c>
      <c r="J17" s="6"/>
      <c r="K17" s="10">
        <v>0</v>
      </c>
      <c r="L17" s="6"/>
      <c r="M17" s="12">
        <v>0</v>
      </c>
      <c r="N17" s="12"/>
      <c r="O17" s="12">
        <v>0</v>
      </c>
      <c r="P17" s="12"/>
      <c r="Q17" s="12">
        <v>789659</v>
      </c>
      <c r="R17" s="12"/>
      <c r="S17" s="12">
        <v>789659</v>
      </c>
      <c r="T17" s="6"/>
      <c r="U17" s="10">
        <v>0</v>
      </c>
    </row>
    <row r="18" spans="1:21" ht="18.75" x14ac:dyDescent="0.45">
      <c r="A18" s="3" t="s">
        <v>15</v>
      </c>
      <c r="C18" s="12">
        <v>0</v>
      </c>
      <c r="D18" s="12"/>
      <c r="E18" s="12">
        <v>371209068</v>
      </c>
      <c r="F18" s="12"/>
      <c r="G18" s="12">
        <v>-553473674</v>
      </c>
      <c r="H18" s="12"/>
      <c r="I18" s="12">
        <v>-182264606</v>
      </c>
      <c r="J18" s="6"/>
      <c r="K18" s="10">
        <v>-2.2000000000000001E-3</v>
      </c>
      <c r="L18" s="6"/>
      <c r="M18" s="12">
        <v>0</v>
      </c>
      <c r="N18" s="12"/>
      <c r="O18" s="12">
        <v>94865649326</v>
      </c>
      <c r="P18" s="12"/>
      <c r="Q18" s="12">
        <v>38380945304</v>
      </c>
      <c r="R18" s="12"/>
      <c r="S18" s="12">
        <v>133246594630</v>
      </c>
      <c r="T18" s="6"/>
      <c r="U18" s="10">
        <v>0.10340000000000001</v>
      </c>
    </row>
    <row r="19" spans="1:21" ht="18.75" x14ac:dyDescent="0.45">
      <c r="A19" s="3" t="s">
        <v>25</v>
      </c>
      <c r="C19" s="12">
        <v>0</v>
      </c>
      <c r="D19" s="12"/>
      <c r="E19" s="12">
        <v>95821879</v>
      </c>
      <c r="F19" s="12"/>
      <c r="G19" s="12">
        <v>55473564</v>
      </c>
      <c r="H19" s="12"/>
      <c r="I19" s="12">
        <v>151295443</v>
      </c>
      <c r="J19" s="6"/>
      <c r="K19" s="10">
        <v>1.8E-3</v>
      </c>
      <c r="L19" s="6"/>
      <c r="M19" s="12">
        <v>0</v>
      </c>
      <c r="N19" s="12"/>
      <c r="O19" s="12">
        <v>0</v>
      </c>
      <c r="P19" s="12"/>
      <c r="Q19" s="12">
        <v>9521671303</v>
      </c>
      <c r="R19" s="12"/>
      <c r="S19" s="12">
        <v>9521671303</v>
      </c>
      <c r="T19" s="6"/>
      <c r="U19" s="10">
        <v>7.4000000000000003E-3</v>
      </c>
    </row>
    <row r="20" spans="1:21" ht="18.75" x14ac:dyDescent="0.45">
      <c r="A20" s="3" t="s">
        <v>29</v>
      </c>
      <c r="C20" s="12">
        <v>0</v>
      </c>
      <c r="D20" s="12"/>
      <c r="E20" s="12">
        <v>245531892</v>
      </c>
      <c r="F20" s="12"/>
      <c r="G20" s="12">
        <v>177779854</v>
      </c>
      <c r="H20" s="12"/>
      <c r="I20" s="12">
        <v>423311746</v>
      </c>
      <c r="J20" s="6"/>
      <c r="K20" s="10">
        <v>5.1999999999999998E-3</v>
      </c>
      <c r="L20" s="6"/>
      <c r="M20" s="12">
        <v>0</v>
      </c>
      <c r="N20" s="12"/>
      <c r="O20" s="12">
        <v>0</v>
      </c>
      <c r="P20" s="12"/>
      <c r="Q20" s="12">
        <v>177779854</v>
      </c>
      <c r="R20" s="12"/>
      <c r="S20" s="12">
        <v>177779854</v>
      </c>
      <c r="T20" s="6"/>
      <c r="U20" s="10">
        <v>1E-4</v>
      </c>
    </row>
    <row r="21" spans="1:21" ht="18.75" x14ac:dyDescent="0.45">
      <c r="A21" s="3" t="s">
        <v>24</v>
      </c>
      <c r="C21" s="12">
        <v>0</v>
      </c>
      <c r="D21" s="12"/>
      <c r="E21" s="12">
        <v>898625398</v>
      </c>
      <c r="F21" s="12"/>
      <c r="G21" s="12">
        <v>0</v>
      </c>
      <c r="H21" s="12"/>
      <c r="I21" s="12">
        <v>898625398</v>
      </c>
      <c r="J21" s="6"/>
      <c r="K21" s="10">
        <v>1.0999999999999999E-2</v>
      </c>
      <c r="L21" s="6"/>
      <c r="M21" s="12">
        <v>3364198140</v>
      </c>
      <c r="N21" s="12"/>
      <c r="O21" s="12">
        <v>95397725038</v>
      </c>
      <c r="P21" s="12"/>
      <c r="Q21" s="12">
        <v>19950093344</v>
      </c>
      <c r="R21" s="12"/>
      <c r="S21" s="12">
        <v>118712016522</v>
      </c>
      <c r="T21" s="6"/>
      <c r="U21" s="10">
        <v>9.2100000000000001E-2</v>
      </c>
    </row>
    <row r="22" spans="1:21" ht="18.75" x14ac:dyDescent="0.45">
      <c r="A22" s="3" t="s">
        <v>166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6"/>
      <c r="K22" s="10">
        <v>0</v>
      </c>
      <c r="L22" s="6"/>
      <c r="M22" s="12">
        <v>0</v>
      </c>
      <c r="N22" s="12"/>
      <c r="O22" s="12">
        <v>0</v>
      </c>
      <c r="P22" s="12"/>
      <c r="Q22" s="12">
        <v>17188277731</v>
      </c>
      <c r="R22" s="12"/>
      <c r="S22" s="12">
        <v>17188277731</v>
      </c>
      <c r="T22" s="6"/>
      <c r="U22" s="10">
        <v>1.3299999999999999E-2</v>
      </c>
    </row>
    <row r="23" spans="1:21" ht="18.75" x14ac:dyDescent="0.45">
      <c r="A23" s="3" t="s">
        <v>167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v>0</v>
      </c>
      <c r="J23" s="6"/>
      <c r="K23" s="10">
        <v>0</v>
      </c>
      <c r="L23" s="6"/>
      <c r="M23" s="12">
        <v>0</v>
      </c>
      <c r="N23" s="12"/>
      <c r="O23" s="12">
        <v>0</v>
      </c>
      <c r="P23" s="12"/>
      <c r="Q23" s="12">
        <v>2527059549</v>
      </c>
      <c r="R23" s="12"/>
      <c r="S23" s="12">
        <v>2527059549</v>
      </c>
      <c r="T23" s="6"/>
      <c r="U23" s="10">
        <v>2E-3</v>
      </c>
    </row>
    <row r="24" spans="1:21" ht="18.75" x14ac:dyDescent="0.45">
      <c r="A24" s="3" t="s">
        <v>161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v>0</v>
      </c>
      <c r="J24" s="6"/>
      <c r="K24" s="10">
        <v>0</v>
      </c>
      <c r="L24" s="6"/>
      <c r="M24" s="12">
        <v>0</v>
      </c>
      <c r="N24" s="12"/>
      <c r="O24" s="12">
        <v>-1242315076</v>
      </c>
      <c r="P24" s="12"/>
      <c r="Q24" s="12">
        <v>13956868570</v>
      </c>
      <c r="R24" s="12"/>
      <c r="S24" s="12">
        <v>12714553494</v>
      </c>
      <c r="T24" s="6"/>
      <c r="U24" s="10">
        <v>9.9000000000000008E-3</v>
      </c>
    </row>
    <row r="25" spans="1:21" ht="18.75" x14ac:dyDescent="0.45">
      <c r="A25" s="3" t="s">
        <v>168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v>0</v>
      </c>
      <c r="J25" s="6"/>
      <c r="K25" s="10">
        <v>0</v>
      </c>
      <c r="L25" s="6"/>
      <c r="M25" s="12">
        <v>0</v>
      </c>
      <c r="N25" s="12"/>
      <c r="O25" s="12">
        <v>0</v>
      </c>
      <c r="P25" s="12"/>
      <c r="Q25" s="12">
        <v>3818019826</v>
      </c>
      <c r="R25" s="12"/>
      <c r="S25" s="12">
        <v>3818019826</v>
      </c>
      <c r="T25" s="6"/>
      <c r="U25" s="10">
        <v>3.0000000000000001E-3</v>
      </c>
    </row>
    <row r="26" spans="1:21" ht="18.75" x14ac:dyDescent="0.45">
      <c r="A26" s="3" t="s">
        <v>169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v>0</v>
      </c>
      <c r="J26" s="6"/>
      <c r="K26" s="10">
        <v>0</v>
      </c>
      <c r="L26" s="6"/>
      <c r="M26" s="12">
        <v>0</v>
      </c>
      <c r="N26" s="12"/>
      <c r="O26" s="12">
        <v>0</v>
      </c>
      <c r="P26" s="12"/>
      <c r="Q26" s="12">
        <v>838564817</v>
      </c>
      <c r="R26" s="12"/>
      <c r="S26" s="12">
        <v>838564817</v>
      </c>
      <c r="T26" s="6"/>
      <c r="U26" s="10">
        <v>6.9999999999999999E-4</v>
      </c>
    </row>
    <row r="27" spans="1:21" ht="18.75" x14ac:dyDescent="0.45">
      <c r="A27" s="3" t="s">
        <v>155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v>0</v>
      </c>
      <c r="J27" s="6"/>
      <c r="K27" s="10">
        <v>0</v>
      </c>
      <c r="L27" s="6"/>
      <c r="M27" s="12">
        <v>19982077</v>
      </c>
      <c r="N27" s="12"/>
      <c r="O27" s="12">
        <v>0</v>
      </c>
      <c r="P27" s="12"/>
      <c r="Q27" s="12">
        <v>17555669116</v>
      </c>
      <c r="R27" s="12"/>
      <c r="S27" s="12">
        <v>17575651193</v>
      </c>
      <c r="T27" s="6"/>
      <c r="U27" s="10">
        <v>1.3599999999999999E-2</v>
      </c>
    </row>
    <row r="28" spans="1:21" ht="18.75" x14ac:dyDescent="0.45">
      <c r="A28" s="3" t="s">
        <v>170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v>0</v>
      </c>
      <c r="J28" s="6"/>
      <c r="K28" s="10">
        <v>0</v>
      </c>
      <c r="L28" s="6"/>
      <c r="M28" s="12">
        <v>0</v>
      </c>
      <c r="N28" s="12"/>
      <c r="O28" s="12">
        <v>0</v>
      </c>
      <c r="P28" s="12"/>
      <c r="Q28" s="12">
        <v>16380583283</v>
      </c>
      <c r="R28" s="12"/>
      <c r="S28" s="12">
        <v>16380583283</v>
      </c>
      <c r="T28" s="6"/>
      <c r="U28" s="10">
        <v>1.2699999999999999E-2</v>
      </c>
    </row>
    <row r="29" spans="1:21" ht="18.75" x14ac:dyDescent="0.45">
      <c r="A29" s="3" t="s">
        <v>171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v>0</v>
      </c>
      <c r="J29" s="6"/>
      <c r="K29" s="10">
        <v>0</v>
      </c>
      <c r="L29" s="6"/>
      <c r="M29" s="12">
        <v>0</v>
      </c>
      <c r="N29" s="12"/>
      <c r="O29" s="12">
        <v>0</v>
      </c>
      <c r="P29" s="12"/>
      <c r="Q29" s="12">
        <v>18116223630</v>
      </c>
      <c r="R29" s="12"/>
      <c r="S29" s="12">
        <v>18116223630</v>
      </c>
      <c r="T29" s="6"/>
      <c r="U29" s="10">
        <v>1.41E-2</v>
      </c>
    </row>
    <row r="30" spans="1:21" ht="18.75" x14ac:dyDescent="0.45">
      <c r="A30" s="3" t="s">
        <v>172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v>0</v>
      </c>
      <c r="J30" s="6"/>
      <c r="K30" s="10">
        <v>0</v>
      </c>
      <c r="L30" s="6"/>
      <c r="M30" s="12">
        <v>0</v>
      </c>
      <c r="N30" s="12"/>
      <c r="O30" s="12">
        <v>0</v>
      </c>
      <c r="P30" s="12"/>
      <c r="Q30" s="12">
        <v>5219628606</v>
      </c>
      <c r="R30" s="12"/>
      <c r="S30" s="12">
        <v>5219628606</v>
      </c>
      <c r="T30" s="6"/>
      <c r="U30" s="10">
        <v>4.0000000000000001E-3</v>
      </c>
    </row>
    <row r="31" spans="1:21" ht="18.75" x14ac:dyDescent="0.45">
      <c r="A31" s="3" t="s">
        <v>173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v>0</v>
      </c>
      <c r="J31" s="6"/>
      <c r="K31" s="10">
        <v>0</v>
      </c>
      <c r="L31" s="6"/>
      <c r="M31" s="12">
        <v>0</v>
      </c>
      <c r="N31" s="12"/>
      <c r="O31" s="12">
        <v>0</v>
      </c>
      <c r="P31" s="12"/>
      <c r="Q31" s="12">
        <v>-4409394555</v>
      </c>
      <c r="R31" s="12"/>
      <c r="S31" s="12">
        <v>-4409394555</v>
      </c>
      <c r="T31" s="6"/>
      <c r="U31" s="10">
        <v>-3.3999999999999998E-3</v>
      </c>
    </row>
    <row r="32" spans="1:21" ht="18.75" x14ac:dyDescent="0.45">
      <c r="A32" s="3" t="s">
        <v>174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v>0</v>
      </c>
      <c r="J32" s="6"/>
      <c r="K32" s="10">
        <v>0</v>
      </c>
      <c r="L32" s="6"/>
      <c r="M32" s="12">
        <v>0</v>
      </c>
      <c r="N32" s="12"/>
      <c r="O32" s="12">
        <v>0</v>
      </c>
      <c r="P32" s="12"/>
      <c r="Q32" s="12">
        <v>30298425966</v>
      </c>
      <c r="R32" s="12"/>
      <c r="S32" s="12">
        <v>30298425966</v>
      </c>
      <c r="T32" s="6"/>
      <c r="U32" s="10">
        <v>2.35E-2</v>
      </c>
    </row>
    <row r="33" spans="1:21" ht="18.75" x14ac:dyDescent="0.45">
      <c r="A33" s="3" t="s">
        <v>175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v>0</v>
      </c>
      <c r="J33" s="6"/>
      <c r="K33" s="10">
        <v>0</v>
      </c>
      <c r="L33" s="6"/>
      <c r="M33" s="12">
        <v>0</v>
      </c>
      <c r="N33" s="12"/>
      <c r="O33" s="12">
        <v>0</v>
      </c>
      <c r="P33" s="12"/>
      <c r="Q33" s="12">
        <v>15275777369</v>
      </c>
      <c r="R33" s="12"/>
      <c r="S33" s="12">
        <v>15275777369</v>
      </c>
      <c r="T33" s="6"/>
      <c r="U33" s="10">
        <v>1.1900000000000001E-2</v>
      </c>
    </row>
    <row r="34" spans="1:21" ht="18.75" x14ac:dyDescent="0.45">
      <c r="A34" s="3" t="s">
        <v>176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v>0</v>
      </c>
      <c r="J34" s="6"/>
      <c r="K34" s="10">
        <v>0</v>
      </c>
      <c r="L34" s="6"/>
      <c r="M34" s="12">
        <v>0</v>
      </c>
      <c r="N34" s="12"/>
      <c r="O34" s="12">
        <v>0</v>
      </c>
      <c r="P34" s="12"/>
      <c r="Q34" s="12">
        <v>42882772991</v>
      </c>
      <c r="R34" s="12"/>
      <c r="S34" s="12">
        <v>42882772991</v>
      </c>
      <c r="T34" s="6"/>
      <c r="U34" s="10">
        <v>3.3300000000000003E-2</v>
      </c>
    </row>
    <row r="35" spans="1:21" ht="18.75" x14ac:dyDescent="0.45">
      <c r="A35" s="3" t="s">
        <v>177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v>0</v>
      </c>
      <c r="J35" s="6"/>
      <c r="K35" s="10">
        <v>0</v>
      </c>
      <c r="L35" s="6"/>
      <c r="M35" s="12">
        <v>0</v>
      </c>
      <c r="N35" s="12"/>
      <c r="O35" s="12">
        <v>0</v>
      </c>
      <c r="P35" s="12"/>
      <c r="Q35" s="12">
        <v>17543860</v>
      </c>
      <c r="R35" s="12"/>
      <c r="S35" s="12">
        <v>17543860</v>
      </c>
      <c r="T35" s="6"/>
      <c r="U35" s="10">
        <v>0</v>
      </c>
    </row>
    <row r="36" spans="1:21" ht="18.75" x14ac:dyDescent="0.45">
      <c r="A36" s="3" t="s">
        <v>178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v>0</v>
      </c>
      <c r="J36" s="6"/>
      <c r="K36" s="10">
        <v>0</v>
      </c>
      <c r="L36" s="6"/>
      <c r="M36" s="12">
        <v>0</v>
      </c>
      <c r="N36" s="12"/>
      <c r="O36" s="12">
        <v>0</v>
      </c>
      <c r="P36" s="12"/>
      <c r="Q36" s="12">
        <v>18590537289</v>
      </c>
      <c r="R36" s="12"/>
      <c r="S36" s="12">
        <v>18590537289</v>
      </c>
      <c r="T36" s="6"/>
      <c r="U36" s="10">
        <v>1.44E-2</v>
      </c>
    </row>
    <row r="37" spans="1:21" ht="18.75" x14ac:dyDescent="0.45">
      <c r="A37" s="3" t="s">
        <v>179</v>
      </c>
      <c r="C37" s="12">
        <v>0</v>
      </c>
      <c r="D37" s="12"/>
      <c r="E37" s="12">
        <v>0</v>
      </c>
      <c r="F37" s="12"/>
      <c r="G37" s="12">
        <v>0</v>
      </c>
      <c r="H37" s="12"/>
      <c r="I37" s="12">
        <v>0</v>
      </c>
      <c r="J37" s="6"/>
      <c r="K37" s="10">
        <v>0</v>
      </c>
      <c r="L37" s="6"/>
      <c r="M37" s="12">
        <v>0</v>
      </c>
      <c r="N37" s="12"/>
      <c r="O37" s="12">
        <v>0</v>
      </c>
      <c r="P37" s="12"/>
      <c r="Q37" s="12">
        <v>31246288945</v>
      </c>
      <c r="R37" s="12"/>
      <c r="S37" s="12">
        <v>31246288945</v>
      </c>
      <c r="T37" s="6"/>
      <c r="U37" s="10">
        <v>2.4199999999999999E-2</v>
      </c>
    </row>
    <row r="38" spans="1:21" ht="18.75" x14ac:dyDescent="0.45">
      <c r="A38" s="3" t="s">
        <v>180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v>0</v>
      </c>
      <c r="J38" s="6"/>
      <c r="K38" s="10">
        <v>0</v>
      </c>
      <c r="L38" s="6"/>
      <c r="M38" s="12">
        <v>0</v>
      </c>
      <c r="N38" s="12"/>
      <c r="O38" s="12">
        <v>0</v>
      </c>
      <c r="P38" s="12"/>
      <c r="Q38" s="12">
        <v>5597083208</v>
      </c>
      <c r="R38" s="12"/>
      <c r="S38" s="12">
        <v>5597083208</v>
      </c>
      <c r="T38" s="6"/>
      <c r="U38" s="10">
        <v>4.3E-3</v>
      </c>
    </row>
    <row r="39" spans="1:21" ht="18.75" x14ac:dyDescent="0.45">
      <c r="A39" s="3" t="s">
        <v>181</v>
      </c>
      <c r="C39" s="12">
        <v>0</v>
      </c>
      <c r="D39" s="12"/>
      <c r="E39" s="12">
        <v>0</v>
      </c>
      <c r="F39" s="12"/>
      <c r="G39" s="12">
        <v>0</v>
      </c>
      <c r="H39" s="12"/>
      <c r="I39" s="12">
        <v>0</v>
      </c>
      <c r="J39" s="6"/>
      <c r="K39" s="10">
        <v>0</v>
      </c>
      <c r="L39" s="6"/>
      <c r="M39" s="12">
        <v>0</v>
      </c>
      <c r="N39" s="12"/>
      <c r="O39" s="12">
        <v>0</v>
      </c>
      <c r="P39" s="12"/>
      <c r="Q39" s="12">
        <v>59404090352</v>
      </c>
      <c r="R39" s="12"/>
      <c r="S39" s="12">
        <v>59404090352</v>
      </c>
      <c r="T39" s="6"/>
      <c r="U39" s="10">
        <v>4.6100000000000002E-2</v>
      </c>
    </row>
    <row r="40" spans="1:21" ht="18.75" x14ac:dyDescent="0.45">
      <c r="A40" s="3" t="s">
        <v>182</v>
      </c>
      <c r="C40" s="12">
        <v>0</v>
      </c>
      <c r="D40" s="12"/>
      <c r="E40" s="12">
        <v>0</v>
      </c>
      <c r="F40" s="12"/>
      <c r="G40" s="12">
        <v>0</v>
      </c>
      <c r="H40" s="12"/>
      <c r="I40" s="12">
        <v>0</v>
      </c>
      <c r="J40" s="6"/>
      <c r="K40" s="10">
        <v>0</v>
      </c>
      <c r="L40" s="6"/>
      <c r="M40" s="12">
        <v>0</v>
      </c>
      <c r="N40" s="12"/>
      <c r="O40" s="12">
        <v>0</v>
      </c>
      <c r="P40" s="12"/>
      <c r="Q40" s="12">
        <v>5905811912</v>
      </c>
      <c r="R40" s="12"/>
      <c r="S40" s="12">
        <v>5905811912</v>
      </c>
      <c r="T40" s="6"/>
      <c r="U40" s="10">
        <v>4.5999999999999999E-3</v>
      </c>
    </row>
    <row r="41" spans="1:21" ht="18.75" x14ac:dyDescent="0.45">
      <c r="A41" s="3" t="s">
        <v>42</v>
      </c>
      <c r="C41" s="12">
        <v>1207459459</v>
      </c>
      <c r="D41" s="12"/>
      <c r="E41" s="12">
        <v>-1357189022</v>
      </c>
      <c r="F41" s="12"/>
      <c r="G41" s="12">
        <v>0</v>
      </c>
      <c r="H41" s="12"/>
      <c r="I41" s="12">
        <v>-149729563</v>
      </c>
      <c r="J41" s="6"/>
      <c r="K41" s="10">
        <v>-1.8E-3</v>
      </c>
      <c r="L41" s="6"/>
      <c r="M41" s="12">
        <v>1207459459</v>
      </c>
      <c r="N41" s="12"/>
      <c r="O41" s="12">
        <v>-1357189022</v>
      </c>
      <c r="P41" s="12"/>
      <c r="Q41" s="12">
        <v>0</v>
      </c>
      <c r="R41" s="12"/>
      <c r="S41" s="12">
        <v>-149729563</v>
      </c>
      <c r="T41" s="6"/>
      <c r="U41" s="10">
        <v>-1E-4</v>
      </c>
    </row>
    <row r="42" spans="1:21" ht="18.75" x14ac:dyDescent="0.45">
      <c r="A42" s="3" t="s">
        <v>19</v>
      </c>
      <c r="C42" s="12">
        <v>0</v>
      </c>
      <c r="D42" s="12"/>
      <c r="E42" s="12">
        <v>-73369985</v>
      </c>
      <c r="F42" s="12"/>
      <c r="G42" s="12">
        <v>0</v>
      </c>
      <c r="H42" s="12"/>
      <c r="I42" s="12">
        <v>-73369985</v>
      </c>
      <c r="J42" s="6"/>
      <c r="K42" s="10">
        <v>-8.9999999999999998E-4</v>
      </c>
      <c r="L42" s="6"/>
      <c r="M42" s="12">
        <v>36445800</v>
      </c>
      <c r="N42" s="12"/>
      <c r="O42" s="12">
        <v>67302860</v>
      </c>
      <c r="P42" s="12"/>
      <c r="Q42" s="12">
        <v>0</v>
      </c>
      <c r="R42" s="12"/>
      <c r="S42" s="12">
        <v>103748660</v>
      </c>
      <c r="T42" s="6"/>
      <c r="U42" s="10">
        <v>1E-4</v>
      </c>
    </row>
    <row r="43" spans="1:21" ht="18.75" x14ac:dyDescent="0.45">
      <c r="A43" s="3" t="s">
        <v>20</v>
      </c>
      <c r="C43" s="12">
        <v>0</v>
      </c>
      <c r="D43" s="12"/>
      <c r="E43" s="12">
        <v>12232069548</v>
      </c>
      <c r="F43" s="12"/>
      <c r="G43" s="12">
        <v>0</v>
      </c>
      <c r="H43" s="12"/>
      <c r="I43" s="12">
        <v>12232069548</v>
      </c>
      <c r="J43" s="6"/>
      <c r="K43" s="10">
        <v>0.14929999999999999</v>
      </c>
      <c r="L43" s="6"/>
      <c r="M43" s="12">
        <v>0</v>
      </c>
      <c r="N43" s="12"/>
      <c r="O43" s="12">
        <v>41319206629</v>
      </c>
      <c r="P43" s="12"/>
      <c r="Q43" s="12">
        <v>0</v>
      </c>
      <c r="R43" s="12"/>
      <c r="S43" s="12">
        <v>41319206629</v>
      </c>
      <c r="T43" s="6"/>
      <c r="U43" s="10">
        <v>3.2099999999999997E-2</v>
      </c>
    </row>
    <row r="44" spans="1:21" ht="18.75" x14ac:dyDescent="0.45">
      <c r="A44" s="3" t="s">
        <v>43</v>
      </c>
      <c r="C44" s="12">
        <v>0</v>
      </c>
      <c r="D44" s="12"/>
      <c r="E44" s="12">
        <v>-66424140</v>
      </c>
      <c r="F44" s="12"/>
      <c r="G44" s="12">
        <v>0</v>
      </c>
      <c r="H44" s="12"/>
      <c r="I44" s="12">
        <v>-66424140</v>
      </c>
      <c r="J44" s="6"/>
      <c r="K44" s="10">
        <v>-8.0000000000000004E-4</v>
      </c>
      <c r="L44" s="6"/>
      <c r="M44" s="12">
        <v>0</v>
      </c>
      <c r="N44" s="12"/>
      <c r="O44" s="12">
        <v>-66424140</v>
      </c>
      <c r="P44" s="12"/>
      <c r="Q44" s="12">
        <v>0</v>
      </c>
      <c r="R44" s="12"/>
      <c r="S44" s="12">
        <v>-66424140</v>
      </c>
      <c r="T44" s="6"/>
      <c r="U44" s="10">
        <v>-1E-4</v>
      </c>
    </row>
    <row r="45" spans="1:21" ht="18.75" x14ac:dyDescent="0.45">
      <c r="A45" s="3" t="s">
        <v>32</v>
      </c>
      <c r="C45" s="12">
        <v>0</v>
      </c>
      <c r="D45" s="12"/>
      <c r="E45" s="12">
        <v>-37980904</v>
      </c>
      <c r="F45" s="12"/>
      <c r="G45" s="12">
        <v>0</v>
      </c>
      <c r="H45" s="12"/>
      <c r="I45" s="12">
        <v>-37980904</v>
      </c>
      <c r="J45" s="6"/>
      <c r="K45" s="10">
        <v>-5.0000000000000001E-4</v>
      </c>
      <c r="L45" s="6"/>
      <c r="M45" s="12">
        <v>0</v>
      </c>
      <c r="N45" s="12"/>
      <c r="O45" s="12">
        <v>-37980904</v>
      </c>
      <c r="P45" s="12"/>
      <c r="Q45" s="12">
        <v>0</v>
      </c>
      <c r="R45" s="12"/>
      <c r="S45" s="12">
        <v>-37980904</v>
      </c>
      <c r="T45" s="6"/>
      <c r="U45" s="10">
        <v>0</v>
      </c>
    </row>
    <row r="46" spans="1:21" ht="18.75" x14ac:dyDescent="0.45">
      <c r="A46" s="3" t="s">
        <v>44</v>
      </c>
      <c r="C46" s="12">
        <v>0</v>
      </c>
      <c r="D46" s="12"/>
      <c r="E46" s="12">
        <v>-68610412</v>
      </c>
      <c r="F46" s="12"/>
      <c r="G46" s="12">
        <v>0</v>
      </c>
      <c r="H46" s="12"/>
      <c r="I46" s="12">
        <v>-68610412</v>
      </c>
      <c r="J46" s="6"/>
      <c r="K46" s="10">
        <v>-8.0000000000000004E-4</v>
      </c>
      <c r="L46" s="6"/>
      <c r="M46" s="12">
        <v>0</v>
      </c>
      <c r="N46" s="12"/>
      <c r="O46" s="12">
        <v>-68610412</v>
      </c>
      <c r="P46" s="12"/>
      <c r="Q46" s="12">
        <v>0</v>
      </c>
      <c r="R46" s="12"/>
      <c r="S46" s="12">
        <v>-68610412</v>
      </c>
      <c r="T46" s="6"/>
      <c r="U46" s="10">
        <v>-1E-4</v>
      </c>
    </row>
    <row r="47" spans="1:21" ht="18.75" x14ac:dyDescent="0.45">
      <c r="A47" s="3" t="s">
        <v>35</v>
      </c>
      <c r="C47" s="12">
        <v>0</v>
      </c>
      <c r="D47" s="12"/>
      <c r="E47" s="12">
        <v>-104973183</v>
      </c>
      <c r="F47" s="12"/>
      <c r="G47" s="12">
        <v>0</v>
      </c>
      <c r="H47" s="12"/>
      <c r="I47" s="12">
        <v>-104973183</v>
      </c>
      <c r="J47" s="6"/>
      <c r="K47" s="10">
        <v>-1.2999999999999999E-3</v>
      </c>
      <c r="L47" s="6"/>
      <c r="M47" s="12">
        <v>0</v>
      </c>
      <c r="N47" s="12"/>
      <c r="O47" s="12">
        <v>-104973183</v>
      </c>
      <c r="P47" s="12"/>
      <c r="Q47" s="12">
        <v>0</v>
      </c>
      <c r="R47" s="12"/>
      <c r="S47" s="12">
        <v>-104973183</v>
      </c>
      <c r="T47" s="6"/>
      <c r="U47" s="10">
        <v>-1E-4</v>
      </c>
    </row>
    <row r="48" spans="1:21" ht="18.75" x14ac:dyDescent="0.45">
      <c r="A48" s="3" t="s">
        <v>36</v>
      </c>
      <c r="C48" s="12">
        <v>0</v>
      </c>
      <c r="D48" s="12"/>
      <c r="E48" s="12">
        <v>-117780451</v>
      </c>
      <c r="F48" s="12"/>
      <c r="G48" s="12">
        <v>0</v>
      </c>
      <c r="H48" s="12"/>
      <c r="I48" s="12">
        <v>-117780451</v>
      </c>
      <c r="J48" s="6"/>
      <c r="K48" s="10">
        <v>-1.4E-3</v>
      </c>
      <c r="L48" s="6"/>
      <c r="M48" s="12">
        <v>0</v>
      </c>
      <c r="N48" s="12"/>
      <c r="O48" s="12">
        <v>-117780451</v>
      </c>
      <c r="P48" s="12"/>
      <c r="Q48" s="12">
        <v>0</v>
      </c>
      <c r="R48" s="12"/>
      <c r="S48" s="12">
        <v>-117780451</v>
      </c>
      <c r="T48" s="6"/>
      <c r="U48" s="10">
        <v>-1E-4</v>
      </c>
    </row>
    <row r="49" spans="1:21" ht="18.75" x14ac:dyDescent="0.45">
      <c r="A49" s="3" t="s">
        <v>33</v>
      </c>
      <c r="C49" s="12">
        <v>0</v>
      </c>
      <c r="D49" s="12"/>
      <c r="E49" s="12">
        <v>-337092</v>
      </c>
      <c r="F49" s="12"/>
      <c r="G49" s="12">
        <v>0</v>
      </c>
      <c r="H49" s="12"/>
      <c r="I49" s="12">
        <v>-337092</v>
      </c>
      <c r="J49" s="6"/>
      <c r="K49" s="10">
        <v>0</v>
      </c>
      <c r="L49" s="6"/>
      <c r="M49" s="12">
        <v>0</v>
      </c>
      <c r="N49" s="12"/>
      <c r="O49" s="12">
        <v>-337092</v>
      </c>
      <c r="P49" s="12"/>
      <c r="Q49" s="12">
        <v>0</v>
      </c>
      <c r="R49" s="12"/>
      <c r="S49" s="12">
        <v>-337092</v>
      </c>
      <c r="T49" s="6"/>
      <c r="U49" s="10">
        <v>0</v>
      </c>
    </row>
    <row r="50" spans="1:21" ht="18.75" x14ac:dyDescent="0.45">
      <c r="A50" s="3" t="s">
        <v>34</v>
      </c>
      <c r="C50" s="12">
        <v>0</v>
      </c>
      <c r="D50" s="12"/>
      <c r="E50" s="12">
        <v>-2464039</v>
      </c>
      <c r="F50" s="12"/>
      <c r="G50" s="12">
        <v>0</v>
      </c>
      <c r="H50" s="12"/>
      <c r="I50" s="12">
        <v>-2464039</v>
      </c>
      <c r="J50" s="6"/>
      <c r="K50" s="10">
        <v>0</v>
      </c>
      <c r="L50" s="6"/>
      <c r="M50" s="12">
        <v>0</v>
      </c>
      <c r="N50" s="12"/>
      <c r="O50" s="12">
        <v>-2464039</v>
      </c>
      <c r="P50" s="12"/>
      <c r="Q50" s="12">
        <v>0</v>
      </c>
      <c r="R50" s="12"/>
      <c r="S50" s="12">
        <v>-2464039</v>
      </c>
      <c r="T50" s="6"/>
      <c r="U50" s="10">
        <v>0</v>
      </c>
    </row>
    <row r="51" spans="1:21" ht="18.75" x14ac:dyDescent="0.45">
      <c r="A51" s="3" t="s">
        <v>37</v>
      </c>
      <c r="C51" s="12">
        <v>0</v>
      </c>
      <c r="D51" s="12"/>
      <c r="E51" s="12">
        <v>-75222074</v>
      </c>
      <c r="F51" s="12"/>
      <c r="G51" s="12">
        <v>0</v>
      </c>
      <c r="H51" s="12"/>
      <c r="I51" s="12">
        <v>-75222074</v>
      </c>
      <c r="J51" s="6"/>
      <c r="K51" s="10">
        <v>-8.9999999999999998E-4</v>
      </c>
      <c r="L51" s="6"/>
      <c r="M51" s="12">
        <v>0</v>
      </c>
      <c r="N51" s="12"/>
      <c r="O51" s="12">
        <v>-75222074</v>
      </c>
      <c r="P51" s="12"/>
      <c r="Q51" s="12">
        <v>0</v>
      </c>
      <c r="R51" s="12"/>
      <c r="S51" s="12">
        <v>-75222074</v>
      </c>
      <c r="T51" s="6"/>
      <c r="U51" s="10">
        <v>-1E-4</v>
      </c>
    </row>
    <row r="52" spans="1:21" ht="18.75" x14ac:dyDescent="0.45">
      <c r="A52" s="3" t="s">
        <v>22</v>
      </c>
      <c r="C52" s="12">
        <v>0</v>
      </c>
      <c r="D52" s="12"/>
      <c r="E52" s="12">
        <v>82541866</v>
      </c>
      <c r="F52" s="12"/>
      <c r="G52" s="12">
        <v>0</v>
      </c>
      <c r="H52" s="12"/>
      <c r="I52" s="12">
        <v>82541866</v>
      </c>
      <c r="J52" s="6"/>
      <c r="K52" s="10">
        <v>1E-3</v>
      </c>
      <c r="L52" s="6"/>
      <c r="M52" s="12">
        <v>0</v>
      </c>
      <c r="N52" s="12"/>
      <c r="O52" s="12">
        <v>-149274820</v>
      </c>
      <c r="P52" s="12"/>
      <c r="Q52" s="12">
        <v>0</v>
      </c>
      <c r="R52" s="12"/>
      <c r="S52" s="12">
        <v>-149274820</v>
      </c>
      <c r="T52" s="6"/>
      <c r="U52" s="10">
        <v>-1E-4</v>
      </c>
    </row>
    <row r="53" spans="1:21" ht="18.75" x14ac:dyDescent="0.45">
      <c r="A53" s="3" t="s">
        <v>38</v>
      </c>
      <c r="C53" s="12">
        <v>0</v>
      </c>
      <c r="D53" s="12"/>
      <c r="E53" s="12">
        <v>-118146962</v>
      </c>
      <c r="F53" s="12"/>
      <c r="G53" s="12">
        <v>0</v>
      </c>
      <c r="H53" s="12"/>
      <c r="I53" s="12">
        <v>-118146962</v>
      </c>
      <c r="J53" s="6"/>
      <c r="K53" s="10">
        <v>-1.4E-3</v>
      </c>
      <c r="L53" s="6"/>
      <c r="M53" s="12">
        <v>0</v>
      </c>
      <c r="N53" s="12"/>
      <c r="O53" s="12">
        <v>-118146962</v>
      </c>
      <c r="P53" s="12"/>
      <c r="Q53" s="12">
        <v>0</v>
      </c>
      <c r="R53" s="12"/>
      <c r="S53" s="12">
        <v>-118146962</v>
      </c>
      <c r="T53" s="6"/>
      <c r="U53" s="10">
        <v>-1E-4</v>
      </c>
    </row>
    <row r="54" spans="1:21" ht="18.75" x14ac:dyDescent="0.45">
      <c r="A54" s="3" t="s">
        <v>39</v>
      </c>
      <c r="C54" s="12">
        <v>0</v>
      </c>
      <c r="D54" s="12"/>
      <c r="E54" s="12">
        <v>-228078955</v>
      </c>
      <c r="F54" s="12"/>
      <c r="G54" s="12">
        <v>0</v>
      </c>
      <c r="H54" s="12"/>
      <c r="I54" s="12">
        <v>-228078955</v>
      </c>
      <c r="J54" s="6"/>
      <c r="K54" s="10">
        <v>-2.8E-3</v>
      </c>
      <c r="L54" s="6"/>
      <c r="M54" s="12">
        <v>0</v>
      </c>
      <c r="N54" s="12"/>
      <c r="O54" s="12">
        <v>-228078955</v>
      </c>
      <c r="P54" s="12"/>
      <c r="Q54" s="12">
        <v>0</v>
      </c>
      <c r="R54" s="12"/>
      <c r="S54" s="12">
        <v>-228078955</v>
      </c>
      <c r="T54" s="6"/>
      <c r="U54" s="10">
        <v>-2.0000000000000001E-4</v>
      </c>
    </row>
    <row r="55" spans="1:21" ht="18.75" x14ac:dyDescent="0.45">
      <c r="A55" s="3" t="s">
        <v>40</v>
      </c>
      <c r="C55" s="12">
        <v>0</v>
      </c>
      <c r="D55" s="12"/>
      <c r="E55" s="12">
        <v>-156964639</v>
      </c>
      <c r="F55" s="12"/>
      <c r="G55" s="12">
        <v>0</v>
      </c>
      <c r="H55" s="12"/>
      <c r="I55" s="12">
        <v>-156964639</v>
      </c>
      <c r="J55" s="6"/>
      <c r="K55" s="10">
        <v>-1.9E-3</v>
      </c>
      <c r="L55" s="6"/>
      <c r="M55" s="12">
        <v>0</v>
      </c>
      <c r="N55" s="12"/>
      <c r="O55" s="12">
        <v>-156964639</v>
      </c>
      <c r="P55" s="12"/>
      <c r="Q55" s="12">
        <v>0</v>
      </c>
      <c r="R55" s="12"/>
      <c r="S55" s="12">
        <v>-156964639</v>
      </c>
      <c r="T55" s="6"/>
      <c r="U55" s="10">
        <v>-1E-4</v>
      </c>
    </row>
    <row r="56" spans="1:21" ht="18.75" x14ac:dyDescent="0.45">
      <c r="A56" s="3" t="s">
        <v>41</v>
      </c>
      <c r="C56" s="12">
        <v>0</v>
      </c>
      <c r="D56" s="12"/>
      <c r="E56" s="12">
        <v>-70355667</v>
      </c>
      <c r="F56" s="12"/>
      <c r="G56" s="12">
        <v>0</v>
      </c>
      <c r="H56" s="12"/>
      <c r="I56" s="12">
        <v>-70355667</v>
      </c>
      <c r="J56" s="6"/>
      <c r="K56" s="10">
        <v>-8.9999999999999998E-4</v>
      </c>
      <c r="L56" s="6"/>
      <c r="M56" s="12">
        <v>0</v>
      </c>
      <c r="N56" s="12"/>
      <c r="O56" s="12">
        <v>-70355667</v>
      </c>
      <c r="P56" s="12"/>
      <c r="Q56" s="12">
        <v>0</v>
      </c>
      <c r="R56" s="12"/>
      <c r="S56" s="12">
        <v>-70355667</v>
      </c>
      <c r="T56" s="6"/>
      <c r="U56" s="10">
        <v>-1E-4</v>
      </c>
    </row>
    <row r="57" spans="1:21" s="6" customFormat="1" ht="18.75" thickBot="1" x14ac:dyDescent="0.3">
      <c r="C57" s="18">
        <f>SUM(C8:C56)</f>
        <v>1207459459</v>
      </c>
      <c r="E57" s="18">
        <f>SUM(E8:E56)</f>
        <v>-1141758691</v>
      </c>
      <c r="G57" s="18">
        <f>SUM(G8:G56)</f>
        <v>12220009547</v>
      </c>
      <c r="I57" s="18">
        <f>SUM(I8:I56)</f>
        <v>12285710315</v>
      </c>
      <c r="M57" s="18">
        <f>SUM(M8:M56)</f>
        <v>5996588474</v>
      </c>
      <c r="O57" s="18">
        <f>SUM(O8:O56)</f>
        <v>227102087691</v>
      </c>
      <c r="Q57" s="18">
        <f>SUM(Q8:Q56)</f>
        <v>461260637965</v>
      </c>
      <c r="S57" s="18">
        <f>SUM(S8:S56)</f>
        <v>694359314130</v>
      </c>
    </row>
    <row r="58" spans="1:21" ht="18.75" thickTop="1" x14ac:dyDescent="0.4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workbookViewId="0">
      <selection activeCell="A24" sqref="A24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2.285156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7.75" x14ac:dyDescent="0.4">
      <c r="A3" s="23" t="s">
        <v>138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7.75" x14ac:dyDescent="0.4">
      <c r="A6" s="23" t="s">
        <v>142</v>
      </c>
      <c r="C6" s="23" t="s">
        <v>140</v>
      </c>
      <c r="D6" s="23" t="s">
        <v>140</v>
      </c>
      <c r="E6" s="23" t="s">
        <v>140</v>
      </c>
      <c r="F6" s="23" t="s">
        <v>140</v>
      </c>
      <c r="G6" s="23" t="s">
        <v>140</v>
      </c>
      <c r="H6" s="23" t="s">
        <v>140</v>
      </c>
      <c r="I6" s="23" t="s">
        <v>140</v>
      </c>
      <c r="K6" s="23" t="s">
        <v>141</v>
      </c>
      <c r="L6" s="23" t="s">
        <v>141</v>
      </c>
      <c r="M6" s="23" t="s">
        <v>141</v>
      </c>
      <c r="N6" s="23" t="s">
        <v>141</v>
      </c>
      <c r="O6" s="23" t="s">
        <v>141</v>
      </c>
      <c r="P6" s="23" t="s">
        <v>141</v>
      </c>
      <c r="Q6" s="23" t="s">
        <v>141</v>
      </c>
    </row>
    <row r="7" spans="1:17" ht="27.75" x14ac:dyDescent="0.4">
      <c r="A7" s="23" t="s">
        <v>142</v>
      </c>
      <c r="C7" s="23" t="s">
        <v>186</v>
      </c>
      <c r="E7" s="23" t="s">
        <v>184</v>
      </c>
      <c r="G7" s="23" t="s">
        <v>185</v>
      </c>
      <c r="I7" s="23" t="s">
        <v>187</v>
      </c>
      <c r="K7" s="23" t="s">
        <v>186</v>
      </c>
      <c r="M7" s="23" t="s">
        <v>184</v>
      </c>
      <c r="O7" s="23" t="s">
        <v>185</v>
      </c>
      <c r="Q7" s="23" t="s">
        <v>187</v>
      </c>
    </row>
    <row r="8" spans="1:17" ht="18.75" x14ac:dyDescent="0.45">
      <c r="A8" s="3" t="s">
        <v>64</v>
      </c>
      <c r="C8" s="9">
        <v>0</v>
      </c>
      <c r="D8" s="6"/>
      <c r="E8" s="12">
        <v>-916911405</v>
      </c>
      <c r="F8" s="12"/>
      <c r="G8" s="12">
        <v>2116044032</v>
      </c>
      <c r="H8" s="12"/>
      <c r="I8" s="12">
        <v>1199132627</v>
      </c>
      <c r="J8" s="12"/>
      <c r="K8" s="12">
        <v>0</v>
      </c>
      <c r="L8" s="12"/>
      <c r="M8" s="12">
        <v>0</v>
      </c>
      <c r="N8" s="12"/>
      <c r="O8" s="12">
        <v>2116044032</v>
      </c>
      <c r="P8" s="12"/>
      <c r="Q8" s="12">
        <v>2116044032</v>
      </c>
    </row>
    <row r="9" spans="1:17" ht="18.75" x14ac:dyDescent="0.45">
      <c r="A9" s="3" t="s">
        <v>88</v>
      </c>
      <c r="C9" s="9">
        <v>5433412350</v>
      </c>
      <c r="D9" s="6"/>
      <c r="E9" s="12">
        <v>0</v>
      </c>
      <c r="F9" s="12"/>
      <c r="G9" s="12">
        <v>0</v>
      </c>
      <c r="H9" s="12"/>
      <c r="I9" s="12">
        <v>5433412350</v>
      </c>
      <c r="J9" s="12"/>
      <c r="K9" s="12">
        <v>63961644039</v>
      </c>
      <c r="L9" s="12"/>
      <c r="M9" s="12">
        <v>10398352639</v>
      </c>
      <c r="N9" s="12"/>
      <c r="O9" s="12">
        <v>-61955050</v>
      </c>
      <c r="P9" s="12"/>
      <c r="Q9" s="12">
        <v>74298041628</v>
      </c>
    </row>
    <row r="10" spans="1:17" ht="18.75" x14ac:dyDescent="0.45">
      <c r="A10" s="3" t="s">
        <v>95</v>
      </c>
      <c r="C10" s="9">
        <v>10940948459</v>
      </c>
      <c r="D10" s="6"/>
      <c r="E10" s="12">
        <v>0</v>
      </c>
      <c r="F10" s="12"/>
      <c r="G10" s="12">
        <v>0</v>
      </c>
      <c r="H10" s="12"/>
      <c r="I10" s="12">
        <v>10940948459</v>
      </c>
      <c r="J10" s="12"/>
      <c r="K10" s="12">
        <v>129154707969</v>
      </c>
      <c r="L10" s="12"/>
      <c r="M10" s="12">
        <v>39116378143</v>
      </c>
      <c r="N10" s="12"/>
      <c r="O10" s="12">
        <v>23682820</v>
      </c>
      <c r="P10" s="12"/>
      <c r="Q10" s="12">
        <v>168294768932</v>
      </c>
    </row>
    <row r="11" spans="1:17" ht="18.75" x14ac:dyDescent="0.45">
      <c r="A11" s="3" t="s">
        <v>82</v>
      </c>
      <c r="C11" s="9">
        <v>1322929628</v>
      </c>
      <c r="D11" s="6"/>
      <c r="E11" s="12">
        <v>-1433238178</v>
      </c>
      <c r="F11" s="12"/>
      <c r="G11" s="12">
        <v>0</v>
      </c>
      <c r="H11" s="12"/>
      <c r="I11" s="12">
        <v>-110308550</v>
      </c>
      <c r="J11" s="12"/>
      <c r="K11" s="12">
        <v>17198997725</v>
      </c>
      <c r="L11" s="12"/>
      <c r="M11" s="12">
        <v>6863400670</v>
      </c>
      <c r="N11" s="12"/>
      <c r="O11" s="12">
        <v>0</v>
      </c>
      <c r="P11" s="12"/>
      <c r="Q11" s="12">
        <v>24062398395</v>
      </c>
    </row>
    <row r="12" spans="1:17" ht="18.75" x14ac:dyDescent="0.45">
      <c r="A12" s="3" t="s">
        <v>57</v>
      </c>
      <c r="C12" s="9">
        <v>2253676689</v>
      </c>
      <c r="D12" s="6"/>
      <c r="E12" s="12">
        <v>8883285133</v>
      </c>
      <c r="F12" s="12"/>
      <c r="G12" s="12">
        <v>0</v>
      </c>
      <c r="H12" s="12"/>
      <c r="I12" s="12">
        <v>11136961822</v>
      </c>
      <c r="J12" s="12"/>
      <c r="K12" s="12">
        <v>17873586107</v>
      </c>
      <c r="L12" s="12"/>
      <c r="M12" s="12">
        <v>-9513824189</v>
      </c>
      <c r="N12" s="12"/>
      <c r="O12" s="12">
        <v>0</v>
      </c>
      <c r="P12" s="12"/>
      <c r="Q12" s="12">
        <v>8359761918</v>
      </c>
    </row>
    <row r="13" spans="1:17" ht="18.75" x14ac:dyDescent="0.45">
      <c r="A13" s="3" t="s">
        <v>79</v>
      </c>
      <c r="C13" s="9">
        <v>15354866996</v>
      </c>
      <c r="D13" s="6"/>
      <c r="E13" s="12">
        <v>-7336559007</v>
      </c>
      <c r="F13" s="12"/>
      <c r="G13" s="12">
        <v>0</v>
      </c>
      <c r="H13" s="12"/>
      <c r="I13" s="12">
        <v>8018307989</v>
      </c>
      <c r="J13" s="12"/>
      <c r="K13" s="12">
        <v>70348785922</v>
      </c>
      <c r="L13" s="12"/>
      <c r="M13" s="12">
        <v>-41376583591</v>
      </c>
      <c r="N13" s="12"/>
      <c r="O13" s="12">
        <v>0</v>
      </c>
      <c r="P13" s="12"/>
      <c r="Q13" s="12">
        <v>28972202331</v>
      </c>
    </row>
    <row r="14" spans="1:17" ht="18.75" x14ac:dyDescent="0.45">
      <c r="A14" s="3" t="s">
        <v>85</v>
      </c>
      <c r="C14" s="9">
        <v>20618440</v>
      </c>
      <c r="D14" s="6"/>
      <c r="E14" s="12">
        <v>0</v>
      </c>
      <c r="F14" s="12"/>
      <c r="G14" s="12">
        <v>0</v>
      </c>
      <c r="H14" s="12"/>
      <c r="I14" s="12">
        <v>20618440</v>
      </c>
      <c r="J14" s="12"/>
      <c r="K14" s="12">
        <v>32412073</v>
      </c>
      <c r="L14" s="12"/>
      <c r="M14" s="12">
        <v>33462413</v>
      </c>
      <c r="N14" s="12"/>
      <c r="O14" s="12">
        <v>0</v>
      </c>
      <c r="P14" s="12"/>
      <c r="Q14" s="12">
        <v>65874486</v>
      </c>
    </row>
    <row r="15" spans="1:17" ht="18.75" x14ac:dyDescent="0.45">
      <c r="A15" s="3" t="s">
        <v>61</v>
      </c>
      <c r="C15" s="9">
        <v>0</v>
      </c>
      <c r="D15" s="6"/>
      <c r="E15" s="12">
        <v>366234368</v>
      </c>
      <c r="F15" s="12"/>
      <c r="G15" s="12">
        <v>0</v>
      </c>
      <c r="H15" s="12"/>
      <c r="I15" s="12">
        <v>366234368</v>
      </c>
      <c r="J15" s="12"/>
      <c r="K15" s="12">
        <v>0</v>
      </c>
      <c r="L15" s="12"/>
      <c r="M15" s="12">
        <v>1009856155</v>
      </c>
      <c r="N15" s="12"/>
      <c r="O15" s="12">
        <v>0</v>
      </c>
      <c r="P15" s="12"/>
      <c r="Q15" s="12">
        <v>1009856155</v>
      </c>
    </row>
    <row r="16" spans="1:17" ht="18.75" x14ac:dyDescent="0.45">
      <c r="A16" s="3" t="s">
        <v>67</v>
      </c>
      <c r="C16" s="9">
        <v>0</v>
      </c>
      <c r="D16" s="6"/>
      <c r="E16" s="12">
        <v>1591391486</v>
      </c>
      <c r="F16" s="12"/>
      <c r="G16" s="12">
        <v>0</v>
      </c>
      <c r="H16" s="12"/>
      <c r="I16" s="12">
        <v>1591391486</v>
      </c>
      <c r="J16" s="12"/>
      <c r="K16" s="12">
        <v>0</v>
      </c>
      <c r="L16" s="12"/>
      <c r="M16" s="12">
        <v>2295579960</v>
      </c>
      <c r="N16" s="12"/>
      <c r="O16" s="12">
        <v>0</v>
      </c>
      <c r="P16" s="12"/>
      <c r="Q16" s="12">
        <v>2295579960</v>
      </c>
    </row>
    <row r="17" spans="1:17" ht="18.75" x14ac:dyDescent="0.45">
      <c r="A17" s="3" t="s">
        <v>70</v>
      </c>
      <c r="C17" s="9">
        <v>0</v>
      </c>
      <c r="D17" s="6"/>
      <c r="E17" s="12">
        <v>786316666</v>
      </c>
      <c r="F17" s="12"/>
      <c r="G17" s="12">
        <v>0</v>
      </c>
      <c r="H17" s="12"/>
      <c r="I17" s="12">
        <v>786316666</v>
      </c>
      <c r="J17" s="12"/>
      <c r="K17" s="12">
        <v>0</v>
      </c>
      <c r="L17" s="12"/>
      <c r="M17" s="12">
        <v>-154088962</v>
      </c>
      <c r="N17" s="12"/>
      <c r="O17" s="12">
        <v>0</v>
      </c>
      <c r="P17" s="12"/>
      <c r="Q17" s="12">
        <v>-154088962</v>
      </c>
    </row>
    <row r="18" spans="1:17" ht="18.75" x14ac:dyDescent="0.45">
      <c r="A18" s="3" t="s">
        <v>73</v>
      </c>
      <c r="C18" s="9">
        <v>0</v>
      </c>
      <c r="D18" s="6"/>
      <c r="E18" s="12">
        <v>771764685</v>
      </c>
      <c r="F18" s="12"/>
      <c r="G18" s="12">
        <v>0</v>
      </c>
      <c r="H18" s="12"/>
      <c r="I18" s="12">
        <v>771764685</v>
      </c>
      <c r="J18" s="12"/>
      <c r="K18" s="12">
        <v>0</v>
      </c>
      <c r="L18" s="12"/>
      <c r="M18" s="12">
        <v>228035579</v>
      </c>
      <c r="N18" s="12"/>
      <c r="O18" s="12">
        <v>0</v>
      </c>
      <c r="P18" s="12"/>
      <c r="Q18" s="12">
        <v>228035579</v>
      </c>
    </row>
    <row r="19" spans="1:17" ht="18.75" thickBot="1" x14ac:dyDescent="0.45">
      <c r="C19" s="15">
        <f>SUM(C8:C18)</f>
        <v>35326452562</v>
      </c>
      <c r="D19" s="5"/>
      <c r="E19" s="15">
        <f>SUM(E8:E18)</f>
        <v>2712283748</v>
      </c>
      <c r="F19" s="5"/>
      <c r="G19" s="15">
        <f>SUM(G8:G18)</f>
        <v>2116044032</v>
      </c>
      <c r="H19" s="5"/>
      <c r="I19" s="15">
        <f>SUM(I8:I18)</f>
        <v>40154780342</v>
      </c>
      <c r="J19" s="5"/>
      <c r="K19" s="15">
        <f>SUM(K8:K18)</f>
        <v>298570133835</v>
      </c>
      <c r="L19" s="5"/>
      <c r="M19" s="15">
        <f>SUM(M8:M18)</f>
        <v>8900568817</v>
      </c>
      <c r="N19" s="5"/>
      <c r="O19" s="15">
        <f>SUM(O8:O18)</f>
        <v>2077771802</v>
      </c>
      <c r="P19" s="5"/>
      <c r="Q19" s="15">
        <f>SUM(Q8:Q18)</f>
        <v>309548474454</v>
      </c>
    </row>
    <row r="20" spans="1:17" ht="18.75" thickTop="1" x14ac:dyDescent="0.4">
      <c r="G20" s="16"/>
    </row>
    <row r="21" spans="1:17" x14ac:dyDescent="0.4">
      <c r="G21" s="1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rightToLeft="1" topLeftCell="A19" workbookViewId="0">
      <selection activeCell="A4" sqref="A4:H4"/>
    </sheetView>
  </sheetViews>
  <sheetFormatPr defaultRowHeight="18" x14ac:dyDescent="0.4"/>
  <cols>
    <col min="1" max="1" width="24.1406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21.7109375" style="1" bestFit="1" customWidth="1"/>
    <col min="6" max="7" width="1" style="1" customWidth="1"/>
    <col min="8" max="8" width="21.710937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7.75" x14ac:dyDescent="0.4">
      <c r="A2" s="23" t="s">
        <v>0</v>
      </c>
      <c r="B2" s="23"/>
      <c r="C2" s="23"/>
      <c r="D2" s="23"/>
      <c r="E2" s="23"/>
      <c r="F2" s="23"/>
      <c r="G2" s="23"/>
      <c r="H2" s="23"/>
    </row>
    <row r="3" spans="1:9" ht="27.75" x14ac:dyDescent="0.4">
      <c r="A3" s="23" t="s">
        <v>138</v>
      </c>
      <c r="B3" s="23"/>
      <c r="C3" s="23"/>
      <c r="D3" s="23"/>
      <c r="E3" s="23"/>
      <c r="F3" s="23"/>
      <c r="G3" s="23"/>
      <c r="H3" s="23"/>
    </row>
    <row r="4" spans="1:9" ht="27.75" x14ac:dyDescent="0.4">
      <c r="A4" s="23" t="s">
        <v>2</v>
      </c>
      <c r="B4" s="23"/>
      <c r="C4" s="23"/>
      <c r="D4" s="23"/>
      <c r="E4" s="23"/>
      <c r="F4" s="23"/>
      <c r="G4" s="23"/>
      <c r="H4" s="23"/>
    </row>
    <row r="6" spans="1:9" ht="79.5" customHeight="1" x14ac:dyDescent="0.4">
      <c r="A6" s="23" t="s">
        <v>188</v>
      </c>
      <c r="B6" s="23" t="s">
        <v>188</v>
      </c>
      <c r="C6" s="23" t="s">
        <v>188</v>
      </c>
      <c r="E6" s="23" t="s">
        <v>140</v>
      </c>
      <c r="F6" s="23" t="s">
        <v>140</v>
      </c>
      <c r="H6" s="24" t="s">
        <v>219</v>
      </c>
      <c r="I6" s="23" t="s">
        <v>141</v>
      </c>
    </row>
    <row r="7" spans="1:9" ht="73.5" customHeight="1" x14ac:dyDescent="0.4">
      <c r="A7" s="23" t="s">
        <v>189</v>
      </c>
      <c r="C7" s="23" t="s">
        <v>102</v>
      </c>
      <c r="E7" s="24" t="s">
        <v>214</v>
      </c>
      <c r="H7" s="24" t="s">
        <v>214</v>
      </c>
    </row>
    <row r="8" spans="1:9" ht="18.75" x14ac:dyDescent="0.45">
      <c r="A8" s="3" t="s">
        <v>108</v>
      </c>
      <c r="C8" s="6" t="s">
        <v>109</v>
      </c>
      <c r="D8" s="6"/>
      <c r="E8" s="9">
        <v>1856712</v>
      </c>
      <c r="F8" s="6"/>
      <c r="G8" s="6"/>
      <c r="H8" s="9">
        <v>1562551676</v>
      </c>
    </row>
    <row r="9" spans="1:9" ht="18.75" x14ac:dyDescent="0.45">
      <c r="A9" s="3" t="s">
        <v>118</v>
      </c>
      <c r="C9" s="6" t="s">
        <v>119</v>
      </c>
      <c r="D9" s="6"/>
      <c r="E9" s="9">
        <v>4806035</v>
      </c>
      <c r="F9" s="6"/>
      <c r="G9" s="6"/>
      <c r="H9" s="9">
        <v>6842002671</v>
      </c>
    </row>
    <row r="10" spans="1:9" ht="18.75" x14ac:dyDescent="0.45">
      <c r="A10" s="3" t="s">
        <v>118</v>
      </c>
      <c r="C10" s="6" t="s">
        <v>190</v>
      </c>
      <c r="D10" s="6"/>
      <c r="E10" s="9">
        <v>0</v>
      </c>
      <c r="F10" s="6"/>
      <c r="G10" s="6"/>
      <c r="H10" s="9">
        <v>6719110638</v>
      </c>
    </row>
    <row r="11" spans="1:9" ht="18.75" x14ac:dyDescent="0.45">
      <c r="A11" s="3" t="s">
        <v>120</v>
      </c>
      <c r="C11" s="6" t="s">
        <v>121</v>
      </c>
      <c r="D11" s="6"/>
      <c r="E11" s="9">
        <v>16446575</v>
      </c>
      <c r="F11" s="6"/>
      <c r="G11" s="6"/>
      <c r="H11" s="9">
        <v>4259000889</v>
      </c>
    </row>
    <row r="12" spans="1:9" ht="18.75" x14ac:dyDescent="0.45">
      <c r="A12" s="3" t="s">
        <v>118</v>
      </c>
      <c r="C12" s="6" t="s">
        <v>191</v>
      </c>
      <c r="D12" s="6"/>
      <c r="E12" s="9">
        <v>0</v>
      </c>
      <c r="F12" s="6"/>
      <c r="G12" s="6"/>
      <c r="H12" s="9">
        <v>3128317953</v>
      </c>
    </row>
    <row r="13" spans="1:9" ht="18.75" x14ac:dyDescent="0.45">
      <c r="A13" s="3" t="s">
        <v>118</v>
      </c>
      <c r="C13" s="6" t="s">
        <v>192</v>
      </c>
      <c r="D13" s="6"/>
      <c r="E13" s="9">
        <v>0</v>
      </c>
      <c r="F13" s="6"/>
      <c r="G13" s="6"/>
      <c r="H13" s="9">
        <v>6667624738</v>
      </c>
    </row>
    <row r="14" spans="1:9" ht="18.75" x14ac:dyDescent="0.45">
      <c r="A14" s="3" t="s">
        <v>120</v>
      </c>
      <c r="C14" s="6" t="s">
        <v>122</v>
      </c>
      <c r="D14" s="6"/>
      <c r="E14" s="9">
        <v>1150684932</v>
      </c>
      <c r="F14" s="6"/>
      <c r="G14" s="6"/>
      <c r="H14" s="9">
        <v>13999999991</v>
      </c>
    </row>
    <row r="15" spans="1:9" ht="18.75" x14ac:dyDescent="0.45">
      <c r="A15" s="3" t="s">
        <v>120</v>
      </c>
      <c r="C15" s="6" t="s">
        <v>124</v>
      </c>
      <c r="D15" s="6"/>
      <c r="E15" s="9">
        <v>1150684932</v>
      </c>
      <c r="F15" s="6"/>
      <c r="G15" s="6"/>
      <c r="H15" s="9">
        <v>13999999991</v>
      </c>
    </row>
    <row r="16" spans="1:9" ht="18.75" x14ac:dyDescent="0.45">
      <c r="A16" s="3" t="s">
        <v>125</v>
      </c>
      <c r="C16" s="6" t="s">
        <v>126</v>
      </c>
      <c r="D16" s="6"/>
      <c r="E16" s="9">
        <v>20556209</v>
      </c>
      <c r="F16" s="6"/>
      <c r="G16" s="6"/>
      <c r="H16" s="9">
        <v>564655608</v>
      </c>
    </row>
    <row r="17" spans="1:8" ht="18.75" x14ac:dyDescent="0.45">
      <c r="A17" s="3" t="s">
        <v>125</v>
      </c>
      <c r="C17" s="6" t="s">
        <v>127</v>
      </c>
      <c r="D17" s="6"/>
      <c r="E17" s="9">
        <v>1336986300</v>
      </c>
      <c r="F17" s="6"/>
      <c r="G17" s="6"/>
      <c r="H17" s="9">
        <v>111835616296</v>
      </c>
    </row>
    <row r="18" spans="1:8" ht="18.75" x14ac:dyDescent="0.45">
      <c r="A18" s="3" t="s">
        <v>128</v>
      </c>
      <c r="C18" s="6" t="s">
        <v>129</v>
      </c>
      <c r="D18" s="6"/>
      <c r="E18" s="9">
        <v>8286</v>
      </c>
      <c r="F18" s="6"/>
      <c r="G18" s="6"/>
      <c r="H18" s="9">
        <v>103995879</v>
      </c>
    </row>
    <row r="19" spans="1:8" ht="18.75" x14ac:dyDescent="0.45">
      <c r="A19" s="3" t="s">
        <v>128</v>
      </c>
      <c r="C19" s="6" t="s">
        <v>193</v>
      </c>
      <c r="D19" s="6"/>
      <c r="E19" s="9">
        <v>0</v>
      </c>
      <c r="F19" s="6"/>
      <c r="G19" s="6"/>
      <c r="H19" s="9">
        <v>25616438354</v>
      </c>
    </row>
    <row r="20" spans="1:8" ht="18.75" x14ac:dyDescent="0.45">
      <c r="A20" s="3" t="s">
        <v>130</v>
      </c>
      <c r="C20" s="6" t="s">
        <v>131</v>
      </c>
      <c r="D20" s="6"/>
      <c r="E20" s="9">
        <v>0</v>
      </c>
      <c r="F20" s="6"/>
      <c r="G20" s="6"/>
      <c r="H20" s="9">
        <v>863730469</v>
      </c>
    </row>
    <row r="21" spans="1:8" ht="18.75" x14ac:dyDescent="0.45">
      <c r="A21" s="3" t="s">
        <v>130</v>
      </c>
      <c r="C21" s="6" t="s">
        <v>194</v>
      </c>
      <c r="D21" s="6"/>
      <c r="E21" s="9">
        <v>0</v>
      </c>
      <c r="F21" s="6"/>
      <c r="G21" s="6"/>
      <c r="H21" s="9">
        <v>102389518678</v>
      </c>
    </row>
    <row r="22" spans="1:8" ht="18.75" x14ac:dyDescent="0.45">
      <c r="A22" s="3" t="s">
        <v>128</v>
      </c>
      <c r="C22" s="6" t="s">
        <v>132</v>
      </c>
      <c r="D22" s="6"/>
      <c r="E22" s="9">
        <v>10094958900</v>
      </c>
      <c r="F22" s="6"/>
      <c r="G22" s="6"/>
      <c r="H22" s="9">
        <v>96484356130</v>
      </c>
    </row>
    <row r="23" spans="1:8" ht="18.75" x14ac:dyDescent="0.45">
      <c r="A23" s="3" t="s">
        <v>120</v>
      </c>
      <c r="C23" s="6" t="s">
        <v>133</v>
      </c>
      <c r="D23" s="6"/>
      <c r="E23" s="9">
        <v>6820273973</v>
      </c>
      <c r="F23" s="6"/>
      <c r="G23" s="6"/>
      <c r="H23" s="9">
        <v>31600602727</v>
      </c>
    </row>
    <row r="24" spans="1:8" ht="18.75" x14ac:dyDescent="0.45">
      <c r="A24" s="3" t="s">
        <v>135</v>
      </c>
      <c r="C24" s="6" t="s">
        <v>136</v>
      </c>
      <c r="D24" s="6"/>
      <c r="E24" s="9">
        <v>7520547925</v>
      </c>
      <c r="F24" s="6"/>
      <c r="G24" s="6"/>
      <c r="H24" s="9">
        <v>7520547925</v>
      </c>
    </row>
    <row r="25" spans="1:8" ht="18.75" thickBot="1" x14ac:dyDescent="0.45">
      <c r="E25" s="14">
        <f>SUM(E8:E24)</f>
        <v>28117810779</v>
      </c>
      <c r="F25" s="5"/>
      <c r="G25" s="5"/>
      <c r="H25" s="14">
        <f>SUM(H8:H24)</f>
        <v>434158070613</v>
      </c>
    </row>
    <row r="26" spans="1:8" ht="18.75" thickTop="1" x14ac:dyDescent="0.4"/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tabSelected="1" topLeftCell="A5" workbookViewId="0">
      <selection activeCell="E13" sqref="E13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23" t="s">
        <v>0</v>
      </c>
      <c r="B2" s="23"/>
      <c r="C2" s="23"/>
      <c r="D2" s="23"/>
      <c r="E2" s="23"/>
    </row>
    <row r="3" spans="1:5" ht="27.75" x14ac:dyDescent="0.4">
      <c r="A3" s="23" t="s">
        <v>138</v>
      </c>
      <c r="B3" s="23"/>
      <c r="C3" s="23"/>
      <c r="D3" s="23"/>
      <c r="E3" s="23"/>
    </row>
    <row r="4" spans="1:5" ht="27.75" x14ac:dyDescent="0.4">
      <c r="A4" s="23" t="s">
        <v>2</v>
      </c>
      <c r="B4" s="23"/>
      <c r="C4" s="23"/>
      <c r="D4" s="23"/>
      <c r="E4" s="23"/>
    </row>
    <row r="6" spans="1:5" ht="27.75" x14ac:dyDescent="0.4">
      <c r="A6" s="23" t="s">
        <v>195</v>
      </c>
      <c r="C6" s="23" t="s">
        <v>140</v>
      </c>
      <c r="E6" s="23" t="s">
        <v>6</v>
      </c>
    </row>
    <row r="7" spans="1:5" ht="27.75" x14ac:dyDescent="0.4">
      <c r="A7" s="23" t="s">
        <v>195</v>
      </c>
      <c r="C7" s="23" t="s">
        <v>105</v>
      </c>
      <c r="E7" s="23" t="s">
        <v>105</v>
      </c>
    </row>
    <row r="8" spans="1:5" ht="18.75" x14ac:dyDescent="0.45">
      <c r="A8" s="3" t="s">
        <v>195</v>
      </c>
      <c r="C8" s="9">
        <v>1987</v>
      </c>
      <c r="D8" s="6"/>
      <c r="E8" s="12">
        <v>-355585</v>
      </c>
    </row>
    <row r="9" spans="1:5" ht="18.75" x14ac:dyDescent="0.45">
      <c r="A9" s="3" t="s">
        <v>196</v>
      </c>
      <c r="C9" s="9">
        <v>0</v>
      </c>
      <c r="D9" s="6"/>
      <c r="E9" s="9">
        <v>365464</v>
      </c>
    </row>
    <row r="10" spans="1:5" ht="18.75" x14ac:dyDescent="0.45">
      <c r="A10" s="3" t="s">
        <v>197</v>
      </c>
      <c r="C10" s="9">
        <v>39628075</v>
      </c>
      <c r="D10" s="6"/>
      <c r="E10" s="9">
        <v>1634763044</v>
      </c>
    </row>
    <row r="11" spans="1:5" ht="18.75" x14ac:dyDescent="0.45">
      <c r="A11" s="3" t="s">
        <v>218</v>
      </c>
      <c r="C11" s="9">
        <v>0</v>
      </c>
      <c r="D11" s="6"/>
      <c r="E11" s="9">
        <v>690458980</v>
      </c>
    </row>
    <row r="12" spans="1:5" ht="18.75" thickBot="1" x14ac:dyDescent="0.45">
      <c r="C12" s="14">
        <f>SUM(C8:C11)</f>
        <v>39630062</v>
      </c>
      <c r="D12" s="5"/>
      <c r="E12" s="15">
        <f>SUM(E8:E11)</f>
        <v>2325231903</v>
      </c>
    </row>
    <row r="13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workbookViewId="0">
      <selection activeCell="A9" sqref="A9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1.710937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23" t="s">
        <v>0</v>
      </c>
      <c r="B2" s="23"/>
      <c r="C2" s="23"/>
      <c r="D2" s="23"/>
      <c r="E2" s="23"/>
      <c r="F2" s="23"/>
      <c r="G2" s="23"/>
    </row>
    <row r="3" spans="1:7" ht="27.75" x14ac:dyDescent="0.4">
      <c r="A3" s="23" t="s">
        <v>138</v>
      </c>
      <c r="B3" s="23"/>
      <c r="C3" s="23"/>
      <c r="D3" s="23"/>
      <c r="E3" s="23"/>
      <c r="F3" s="23"/>
      <c r="G3" s="23"/>
    </row>
    <row r="4" spans="1:7" ht="27.75" x14ac:dyDescent="0.4">
      <c r="A4" s="23" t="s">
        <v>2</v>
      </c>
      <c r="B4" s="23"/>
      <c r="C4" s="23"/>
      <c r="D4" s="23"/>
      <c r="E4" s="23"/>
      <c r="F4" s="23"/>
      <c r="G4" s="23"/>
    </row>
    <row r="6" spans="1:7" ht="83.25" customHeight="1" x14ac:dyDescent="0.4">
      <c r="A6" s="23" t="s">
        <v>142</v>
      </c>
      <c r="C6" s="23" t="s">
        <v>105</v>
      </c>
      <c r="E6" s="24" t="s">
        <v>216</v>
      </c>
      <c r="G6" s="24" t="s">
        <v>215</v>
      </c>
    </row>
    <row r="7" spans="1:7" ht="18.75" x14ac:dyDescent="0.45">
      <c r="A7" s="3" t="s">
        <v>198</v>
      </c>
      <c r="C7" s="4">
        <v>12285710315</v>
      </c>
      <c r="E7" s="10">
        <v>0.15</v>
      </c>
      <c r="F7" s="6"/>
      <c r="G7" s="10">
        <v>2.5000000000000001E-3</v>
      </c>
    </row>
    <row r="8" spans="1:7" ht="18.75" x14ac:dyDescent="0.45">
      <c r="A8" s="3" t="s">
        <v>199</v>
      </c>
      <c r="C8" s="4">
        <v>40154780342</v>
      </c>
      <c r="E8" s="10">
        <v>0.49020000000000002</v>
      </c>
      <c r="F8" s="6"/>
      <c r="G8" s="10">
        <v>8.0999999999999996E-3</v>
      </c>
    </row>
    <row r="9" spans="1:7" ht="18.75" x14ac:dyDescent="0.45">
      <c r="A9" s="3" t="s">
        <v>200</v>
      </c>
      <c r="C9" s="4">
        <v>28117810779</v>
      </c>
      <c r="E9" s="10">
        <v>0.34329999999999999</v>
      </c>
      <c r="F9" s="6"/>
      <c r="G9" s="10">
        <v>5.7000000000000002E-3</v>
      </c>
    </row>
    <row r="10" spans="1:7" ht="18.75" thickBot="1" x14ac:dyDescent="0.45">
      <c r="C10" s="13">
        <f>SUM(C7:C9)</f>
        <v>80558301436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"/>
  <sheetViews>
    <sheetView rightToLeft="1" workbookViewId="0">
      <selection activeCell="A4" sqref="A4:R4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6" spans="1:18" ht="27.75" x14ac:dyDescent="0.4">
      <c r="A6" s="23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H6" s="23" t="s">
        <v>4</v>
      </c>
      <c r="I6" s="23" t="s">
        <v>4</v>
      </c>
      <c r="K6" s="23" t="s">
        <v>6</v>
      </c>
      <c r="L6" s="23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3" t="s">
        <v>6</v>
      </c>
    </row>
    <row r="7" spans="1:18" ht="27.75" x14ac:dyDescent="0.4">
      <c r="A7" s="23" t="s">
        <v>3</v>
      </c>
      <c r="C7" s="23" t="s">
        <v>45</v>
      </c>
      <c r="E7" s="23" t="s">
        <v>46</v>
      </c>
      <c r="G7" s="23" t="s">
        <v>47</v>
      </c>
      <c r="I7" s="23" t="s">
        <v>48</v>
      </c>
      <c r="K7" s="23" t="s">
        <v>45</v>
      </c>
      <c r="M7" s="23" t="s">
        <v>46</v>
      </c>
      <c r="O7" s="23" t="s">
        <v>47</v>
      </c>
      <c r="Q7" s="23" t="s">
        <v>48</v>
      </c>
    </row>
  </sheetData>
  <mergeCells count="14">
    <mergeCell ref="A2:R2"/>
    <mergeCell ref="A3:R3"/>
    <mergeCell ref="A4:R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6"/>
  <sheetViews>
    <sheetView rightToLeft="1" topLeftCell="M7" zoomScale="80" zoomScaleNormal="80" workbookViewId="0">
      <selection activeCell="AG21" sqref="AG21"/>
    </sheetView>
  </sheetViews>
  <sheetFormatPr defaultRowHeight="18" x14ac:dyDescent="0.4"/>
  <cols>
    <col min="1" max="1" width="33.425781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15.8554687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6" spans="1:37" ht="27.75" x14ac:dyDescent="0.4">
      <c r="A6" s="23" t="s">
        <v>49</v>
      </c>
      <c r="B6" s="23" t="s">
        <v>49</v>
      </c>
      <c r="C6" s="23" t="s">
        <v>49</v>
      </c>
      <c r="D6" s="23" t="s">
        <v>49</v>
      </c>
      <c r="E6" s="23" t="s">
        <v>49</v>
      </c>
      <c r="F6" s="23" t="s">
        <v>49</v>
      </c>
      <c r="G6" s="23" t="s">
        <v>49</v>
      </c>
      <c r="H6" s="23" t="s">
        <v>49</v>
      </c>
      <c r="I6" s="23" t="s">
        <v>49</v>
      </c>
      <c r="J6" s="23" t="s">
        <v>49</v>
      </c>
      <c r="K6" s="23" t="s">
        <v>49</v>
      </c>
      <c r="L6" s="23" t="s">
        <v>49</v>
      </c>
      <c r="M6" s="23" t="s">
        <v>49</v>
      </c>
      <c r="O6" s="23" t="s">
        <v>4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7.75" x14ac:dyDescent="0.4">
      <c r="A7" s="23" t="s">
        <v>50</v>
      </c>
      <c r="C7" s="24" t="s">
        <v>201</v>
      </c>
      <c r="E7" s="24" t="s">
        <v>202</v>
      </c>
      <c r="G7" s="23" t="s">
        <v>53</v>
      </c>
      <c r="I7" s="23" t="s">
        <v>54</v>
      </c>
      <c r="K7" s="23" t="s">
        <v>55</v>
      </c>
      <c r="M7" s="23" t="s">
        <v>48</v>
      </c>
      <c r="O7" s="23" t="s">
        <v>7</v>
      </c>
      <c r="Q7" s="23" t="s">
        <v>8</v>
      </c>
      <c r="S7" s="23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3" t="s">
        <v>7</v>
      </c>
      <c r="AE7" s="23" t="s">
        <v>56</v>
      </c>
      <c r="AG7" s="23" t="s">
        <v>8</v>
      </c>
      <c r="AI7" s="24" t="s">
        <v>203</v>
      </c>
      <c r="AK7" s="24" t="s">
        <v>204</v>
      </c>
    </row>
    <row r="8" spans="1:37" ht="27.75" x14ac:dyDescent="0.4">
      <c r="A8" s="23" t="s">
        <v>50</v>
      </c>
      <c r="C8" s="23" t="s">
        <v>51</v>
      </c>
      <c r="E8" s="23" t="s">
        <v>52</v>
      </c>
      <c r="G8" s="23" t="s">
        <v>53</v>
      </c>
      <c r="I8" s="23" t="s">
        <v>54</v>
      </c>
      <c r="K8" s="23" t="s">
        <v>55</v>
      </c>
      <c r="M8" s="23" t="s">
        <v>48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56</v>
      </c>
      <c r="AG8" s="23" t="s">
        <v>8</v>
      </c>
      <c r="AI8" s="23" t="s">
        <v>9</v>
      </c>
      <c r="AK8" s="23" t="s">
        <v>13</v>
      </c>
    </row>
    <row r="9" spans="1:37" ht="18.75" x14ac:dyDescent="0.45">
      <c r="A9" s="3" t="s">
        <v>57</v>
      </c>
      <c r="C9" s="6" t="s">
        <v>58</v>
      </c>
      <c r="D9" s="6"/>
      <c r="E9" s="6" t="s">
        <v>58</v>
      </c>
      <c r="F9" s="6"/>
      <c r="G9" s="6" t="s">
        <v>59</v>
      </c>
      <c r="H9" s="6"/>
      <c r="I9" s="6" t="s">
        <v>60</v>
      </c>
      <c r="J9" s="6"/>
      <c r="K9" s="9">
        <v>18</v>
      </c>
      <c r="L9" s="6"/>
      <c r="M9" s="9">
        <v>18</v>
      </c>
      <c r="N9" s="6"/>
      <c r="O9" s="9">
        <v>153995</v>
      </c>
      <c r="P9" s="6"/>
      <c r="Q9" s="9">
        <v>153996539950</v>
      </c>
      <c r="R9" s="6"/>
      <c r="S9" s="9">
        <v>135599430627</v>
      </c>
      <c r="T9" s="6"/>
      <c r="U9" s="9">
        <v>0</v>
      </c>
      <c r="V9" s="6"/>
      <c r="W9" s="9">
        <v>0</v>
      </c>
      <c r="X9" s="6"/>
      <c r="Y9" s="9">
        <v>0</v>
      </c>
      <c r="Z9" s="6"/>
      <c r="AA9" s="9">
        <v>0</v>
      </c>
      <c r="AB9" s="6"/>
      <c r="AC9" s="9">
        <v>153995</v>
      </c>
      <c r="AD9" s="6"/>
      <c r="AE9" s="9">
        <v>938400</v>
      </c>
      <c r="AF9" s="6"/>
      <c r="AG9" s="9">
        <v>153996539950</v>
      </c>
      <c r="AH9" s="6"/>
      <c r="AI9" s="9">
        <v>144482715760</v>
      </c>
      <c r="AJ9" s="6"/>
      <c r="AK9" s="10">
        <v>2.9100000000000001E-2</v>
      </c>
    </row>
    <row r="10" spans="1:37" ht="18.75" x14ac:dyDescent="0.45">
      <c r="A10" s="3" t="s">
        <v>61</v>
      </c>
      <c r="C10" s="6" t="s">
        <v>58</v>
      </c>
      <c r="D10" s="6"/>
      <c r="E10" s="6" t="s">
        <v>58</v>
      </c>
      <c r="F10" s="6"/>
      <c r="G10" s="6" t="s">
        <v>62</v>
      </c>
      <c r="H10" s="6"/>
      <c r="I10" s="6" t="s">
        <v>63</v>
      </c>
      <c r="J10" s="6"/>
      <c r="K10" s="9">
        <v>0</v>
      </c>
      <c r="L10" s="6"/>
      <c r="M10" s="9">
        <v>0</v>
      </c>
      <c r="N10" s="6"/>
      <c r="O10" s="9">
        <v>21160</v>
      </c>
      <c r="P10" s="6"/>
      <c r="Q10" s="9">
        <v>15534624334</v>
      </c>
      <c r="R10" s="6"/>
      <c r="S10" s="9">
        <v>16178246121</v>
      </c>
      <c r="T10" s="6"/>
      <c r="U10" s="9">
        <v>0</v>
      </c>
      <c r="V10" s="6"/>
      <c r="W10" s="9">
        <v>0</v>
      </c>
      <c r="X10" s="6"/>
      <c r="Y10" s="9">
        <v>0</v>
      </c>
      <c r="Z10" s="6"/>
      <c r="AA10" s="9">
        <v>0</v>
      </c>
      <c r="AB10" s="6"/>
      <c r="AC10" s="9">
        <v>21160</v>
      </c>
      <c r="AD10" s="6"/>
      <c r="AE10" s="9">
        <v>782017</v>
      </c>
      <c r="AF10" s="6"/>
      <c r="AG10" s="9">
        <v>15534624334</v>
      </c>
      <c r="AH10" s="6"/>
      <c r="AI10" s="9">
        <v>16544480489</v>
      </c>
      <c r="AJ10" s="6"/>
      <c r="AK10" s="10">
        <v>3.3E-3</v>
      </c>
    </row>
    <row r="11" spans="1:37" ht="18.75" x14ac:dyDescent="0.45">
      <c r="A11" s="3" t="s">
        <v>64</v>
      </c>
      <c r="C11" s="6" t="s">
        <v>58</v>
      </c>
      <c r="D11" s="6"/>
      <c r="E11" s="6" t="s">
        <v>58</v>
      </c>
      <c r="F11" s="6"/>
      <c r="G11" s="6" t="s">
        <v>65</v>
      </c>
      <c r="H11" s="6"/>
      <c r="I11" s="6" t="s">
        <v>66</v>
      </c>
      <c r="J11" s="6"/>
      <c r="K11" s="9">
        <v>0</v>
      </c>
      <c r="L11" s="6"/>
      <c r="M11" s="9">
        <v>0</v>
      </c>
      <c r="N11" s="6"/>
      <c r="O11" s="9">
        <v>50000</v>
      </c>
      <c r="P11" s="6"/>
      <c r="Q11" s="9">
        <v>35977050352</v>
      </c>
      <c r="R11" s="6"/>
      <c r="S11" s="9">
        <v>36893961757</v>
      </c>
      <c r="T11" s="6"/>
      <c r="U11" s="9">
        <v>0</v>
      </c>
      <c r="V11" s="6"/>
      <c r="W11" s="9">
        <v>0</v>
      </c>
      <c r="X11" s="6"/>
      <c r="Y11" s="9">
        <v>50000</v>
      </c>
      <c r="Z11" s="6"/>
      <c r="AA11" s="9">
        <v>38093094384</v>
      </c>
      <c r="AB11" s="6"/>
      <c r="AC11" s="9">
        <v>0</v>
      </c>
      <c r="AD11" s="6"/>
      <c r="AE11" s="9">
        <v>0</v>
      </c>
      <c r="AF11" s="6"/>
      <c r="AG11" s="9">
        <v>0</v>
      </c>
      <c r="AH11" s="6"/>
      <c r="AI11" s="9">
        <v>0</v>
      </c>
      <c r="AJ11" s="6"/>
      <c r="AK11" s="10">
        <v>0</v>
      </c>
    </row>
    <row r="12" spans="1:37" ht="18.75" x14ac:dyDescent="0.45">
      <c r="A12" s="3" t="s">
        <v>67</v>
      </c>
      <c r="C12" s="6" t="s">
        <v>58</v>
      </c>
      <c r="D12" s="6"/>
      <c r="E12" s="6" t="s">
        <v>58</v>
      </c>
      <c r="F12" s="6"/>
      <c r="G12" s="6" t="s">
        <v>68</v>
      </c>
      <c r="H12" s="6"/>
      <c r="I12" s="6" t="s">
        <v>69</v>
      </c>
      <c r="J12" s="6"/>
      <c r="K12" s="9">
        <v>0</v>
      </c>
      <c r="L12" s="6"/>
      <c r="M12" s="9">
        <v>0</v>
      </c>
      <c r="N12" s="6"/>
      <c r="O12" s="9">
        <v>38546</v>
      </c>
      <c r="P12" s="6"/>
      <c r="Q12" s="9">
        <v>27046791699</v>
      </c>
      <c r="R12" s="6"/>
      <c r="S12" s="9">
        <v>27750980173</v>
      </c>
      <c r="T12" s="6"/>
      <c r="U12" s="9">
        <v>0</v>
      </c>
      <c r="V12" s="6"/>
      <c r="W12" s="9">
        <v>0</v>
      </c>
      <c r="X12" s="6"/>
      <c r="Y12" s="9">
        <v>0</v>
      </c>
      <c r="Z12" s="6"/>
      <c r="AA12" s="9">
        <v>0</v>
      </c>
      <c r="AB12" s="6"/>
      <c r="AC12" s="9">
        <v>38546</v>
      </c>
      <c r="AD12" s="6"/>
      <c r="AE12" s="9">
        <v>761368</v>
      </c>
      <c r="AF12" s="6"/>
      <c r="AG12" s="9">
        <v>27046791699</v>
      </c>
      <c r="AH12" s="6"/>
      <c r="AI12" s="9">
        <v>29342371659</v>
      </c>
      <c r="AJ12" s="6"/>
      <c r="AK12" s="10">
        <v>5.8999999999999999E-3</v>
      </c>
    </row>
    <row r="13" spans="1:37" ht="18.75" x14ac:dyDescent="0.45">
      <c r="A13" s="3" t="s">
        <v>70</v>
      </c>
      <c r="C13" s="6" t="s">
        <v>58</v>
      </c>
      <c r="D13" s="6"/>
      <c r="E13" s="6" t="s">
        <v>58</v>
      </c>
      <c r="F13" s="6"/>
      <c r="G13" s="6" t="s">
        <v>71</v>
      </c>
      <c r="H13" s="6"/>
      <c r="I13" s="6" t="s">
        <v>72</v>
      </c>
      <c r="J13" s="6"/>
      <c r="K13" s="9">
        <v>0</v>
      </c>
      <c r="L13" s="6"/>
      <c r="M13" s="9">
        <v>0</v>
      </c>
      <c r="N13" s="6"/>
      <c r="O13" s="9">
        <v>249116</v>
      </c>
      <c r="P13" s="6"/>
      <c r="Q13" s="9">
        <v>144164113338</v>
      </c>
      <c r="R13" s="6"/>
      <c r="S13" s="9">
        <v>143223707709</v>
      </c>
      <c r="T13" s="6"/>
      <c r="U13" s="9">
        <v>0</v>
      </c>
      <c r="V13" s="6"/>
      <c r="W13" s="9">
        <v>0</v>
      </c>
      <c r="X13" s="6"/>
      <c r="Y13" s="9">
        <v>0</v>
      </c>
      <c r="Z13" s="6"/>
      <c r="AA13" s="9">
        <v>0</v>
      </c>
      <c r="AB13" s="6"/>
      <c r="AC13" s="9">
        <v>249116</v>
      </c>
      <c r="AD13" s="6"/>
      <c r="AE13" s="9">
        <v>578189</v>
      </c>
      <c r="AF13" s="6"/>
      <c r="AG13" s="9">
        <v>144164113338</v>
      </c>
      <c r="AH13" s="6"/>
      <c r="AI13" s="9">
        <v>144010024375</v>
      </c>
      <c r="AJ13" s="6"/>
      <c r="AK13" s="10">
        <v>2.9000000000000001E-2</v>
      </c>
    </row>
    <row r="14" spans="1:37" ht="18.75" x14ac:dyDescent="0.45">
      <c r="A14" s="3" t="s">
        <v>73</v>
      </c>
      <c r="C14" s="6" t="s">
        <v>58</v>
      </c>
      <c r="D14" s="6"/>
      <c r="E14" s="6" t="s">
        <v>58</v>
      </c>
      <c r="F14" s="6"/>
      <c r="G14" s="6" t="s">
        <v>74</v>
      </c>
      <c r="H14" s="6"/>
      <c r="I14" s="6" t="s">
        <v>75</v>
      </c>
      <c r="J14" s="6"/>
      <c r="K14" s="9">
        <v>0</v>
      </c>
      <c r="L14" s="6"/>
      <c r="M14" s="9">
        <v>0</v>
      </c>
      <c r="N14" s="6"/>
      <c r="O14" s="9">
        <v>175393</v>
      </c>
      <c r="P14" s="6"/>
      <c r="Q14" s="9">
        <v>100519434633</v>
      </c>
      <c r="R14" s="6"/>
      <c r="S14" s="9">
        <v>99975705527</v>
      </c>
      <c r="T14" s="6"/>
      <c r="U14" s="9">
        <v>0</v>
      </c>
      <c r="V14" s="6"/>
      <c r="W14" s="9">
        <v>0</v>
      </c>
      <c r="X14" s="6"/>
      <c r="Y14" s="9">
        <v>0</v>
      </c>
      <c r="Z14" s="6"/>
      <c r="AA14" s="9">
        <v>0</v>
      </c>
      <c r="AB14" s="6"/>
      <c r="AC14" s="9">
        <v>175393</v>
      </c>
      <c r="AD14" s="6"/>
      <c r="AE14" s="9">
        <v>574514</v>
      </c>
      <c r="AF14" s="6"/>
      <c r="AG14" s="9">
        <v>100519434633</v>
      </c>
      <c r="AH14" s="6"/>
      <c r="AI14" s="9">
        <v>100747470212</v>
      </c>
      <c r="AJ14" s="6"/>
      <c r="AK14" s="10">
        <v>2.0299999999999999E-2</v>
      </c>
    </row>
    <row r="15" spans="1:37" ht="18.75" x14ac:dyDescent="0.45">
      <c r="A15" s="3" t="s">
        <v>76</v>
      </c>
      <c r="C15" s="6" t="s">
        <v>58</v>
      </c>
      <c r="D15" s="6"/>
      <c r="E15" s="6" t="s">
        <v>58</v>
      </c>
      <c r="F15" s="6"/>
      <c r="G15" s="6" t="s">
        <v>77</v>
      </c>
      <c r="H15" s="6"/>
      <c r="I15" s="6" t="s">
        <v>78</v>
      </c>
      <c r="J15" s="6"/>
      <c r="K15" s="9">
        <v>20</v>
      </c>
      <c r="L15" s="6"/>
      <c r="M15" s="9">
        <v>20</v>
      </c>
      <c r="N15" s="6"/>
      <c r="O15" s="9">
        <v>645600</v>
      </c>
      <c r="P15" s="6"/>
      <c r="Q15" s="9">
        <v>597521426074</v>
      </c>
      <c r="R15" s="6"/>
      <c r="S15" s="9">
        <v>645482985000</v>
      </c>
      <c r="T15" s="6"/>
      <c r="U15" s="9">
        <v>0</v>
      </c>
      <c r="V15" s="6"/>
      <c r="W15" s="9">
        <v>0</v>
      </c>
      <c r="X15" s="6"/>
      <c r="Y15" s="9">
        <v>0</v>
      </c>
      <c r="Z15" s="6"/>
      <c r="AA15" s="9">
        <v>0</v>
      </c>
      <c r="AB15" s="6"/>
      <c r="AC15" s="9">
        <v>645600</v>
      </c>
      <c r="AD15" s="6"/>
      <c r="AE15" s="9">
        <v>1000000</v>
      </c>
      <c r="AF15" s="6"/>
      <c r="AG15" s="9">
        <v>597521426074</v>
      </c>
      <c r="AH15" s="6"/>
      <c r="AI15" s="9">
        <v>645482985000</v>
      </c>
      <c r="AJ15" s="6"/>
      <c r="AK15" s="10">
        <v>0.13020000000000001</v>
      </c>
    </row>
    <row r="16" spans="1:37" ht="18.75" x14ac:dyDescent="0.45">
      <c r="A16" s="3" t="s">
        <v>79</v>
      </c>
      <c r="C16" s="6" t="s">
        <v>58</v>
      </c>
      <c r="D16" s="6"/>
      <c r="E16" s="6" t="s">
        <v>58</v>
      </c>
      <c r="F16" s="6"/>
      <c r="G16" s="6" t="s">
        <v>80</v>
      </c>
      <c r="H16" s="6"/>
      <c r="I16" s="6" t="s">
        <v>81</v>
      </c>
      <c r="J16" s="6"/>
      <c r="K16" s="9">
        <v>17</v>
      </c>
      <c r="L16" s="6"/>
      <c r="M16" s="9">
        <v>17</v>
      </c>
      <c r="N16" s="6"/>
      <c r="O16" s="9">
        <v>1063000</v>
      </c>
      <c r="P16" s="6"/>
      <c r="Q16" s="9">
        <v>999220000000</v>
      </c>
      <c r="R16" s="6"/>
      <c r="S16" s="9">
        <v>965179975416</v>
      </c>
      <c r="T16" s="6"/>
      <c r="U16" s="9">
        <v>0</v>
      </c>
      <c r="V16" s="6"/>
      <c r="W16" s="9">
        <v>0</v>
      </c>
      <c r="X16" s="6"/>
      <c r="Y16" s="9">
        <v>0</v>
      </c>
      <c r="Z16" s="6"/>
      <c r="AA16" s="9">
        <v>0</v>
      </c>
      <c r="AB16" s="6"/>
      <c r="AC16" s="9">
        <v>1063000</v>
      </c>
      <c r="AD16" s="6"/>
      <c r="AE16" s="9">
        <v>901239</v>
      </c>
      <c r="AF16" s="6"/>
      <c r="AG16" s="9">
        <v>999220000000</v>
      </c>
      <c r="AH16" s="6"/>
      <c r="AI16" s="9">
        <v>957843416408</v>
      </c>
      <c r="AJ16" s="6"/>
      <c r="AK16" s="10">
        <v>0.19320000000000001</v>
      </c>
    </row>
    <row r="17" spans="1:37" ht="18.75" x14ac:dyDescent="0.45">
      <c r="A17" s="3" t="s">
        <v>82</v>
      </c>
      <c r="C17" s="6" t="s">
        <v>58</v>
      </c>
      <c r="D17" s="6"/>
      <c r="E17" s="6" t="s">
        <v>58</v>
      </c>
      <c r="F17" s="6"/>
      <c r="G17" s="6" t="s">
        <v>83</v>
      </c>
      <c r="H17" s="6"/>
      <c r="I17" s="6" t="s">
        <v>84</v>
      </c>
      <c r="J17" s="6"/>
      <c r="K17" s="9">
        <v>17</v>
      </c>
      <c r="L17" s="6"/>
      <c r="M17" s="9">
        <v>17</v>
      </c>
      <c r="N17" s="6"/>
      <c r="O17" s="9">
        <v>101200</v>
      </c>
      <c r="P17" s="6"/>
      <c r="Q17" s="9">
        <v>100315770672</v>
      </c>
      <c r="R17" s="6"/>
      <c r="S17" s="9">
        <v>99309796836</v>
      </c>
      <c r="T17" s="6"/>
      <c r="U17" s="9">
        <v>0</v>
      </c>
      <c r="V17" s="6"/>
      <c r="W17" s="9">
        <v>0</v>
      </c>
      <c r="X17" s="6"/>
      <c r="Y17" s="9">
        <v>0</v>
      </c>
      <c r="Z17" s="6"/>
      <c r="AA17" s="9">
        <v>0</v>
      </c>
      <c r="AB17" s="6"/>
      <c r="AC17" s="9">
        <v>101200</v>
      </c>
      <c r="AD17" s="6"/>
      <c r="AE17" s="9">
        <v>967335</v>
      </c>
      <c r="AF17" s="6"/>
      <c r="AG17" s="9">
        <v>100315770672</v>
      </c>
      <c r="AH17" s="6"/>
      <c r="AI17" s="9">
        <v>97876558657</v>
      </c>
      <c r="AJ17" s="6"/>
      <c r="AK17" s="10">
        <v>1.9699999999999999E-2</v>
      </c>
    </row>
    <row r="18" spans="1:37" ht="18.75" x14ac:dyDescent="0.45">
      <c r="A18" s="3" t="s">
        <v>85</v>
      </c>
      <c r="C18" s="6" t="s">
        <v>58</v>
      </c>
      <c r="D18" s="6"/>
      <c r="E18" s="6" t="s">
        <v>58</v>
      </c>
      <c r="F18" s="6"/>
      <c r="G18" s="6" t="s">
        <v>86</v>
      </c>
      <c r="H18" s="6"/>
      <c r="I18" s="6" t="s">
        <v>87</v>
      </c>
      <c r="J18" s="6"/>
      <c r="K18" s="9">
        <v>18</v>
      </c>
      <c r="L18" s="6"/>
      <c r="M18" s="9">
        <v>18</v>
      </c>
      <c r="N18" s="6"/>
      <c r="O18" s="9">
        <v>1500</v>
      </c>
      <c r="P18" s="6"/>
      <c r="Q18" s="9">
        <v>1466265712</v>
      </c>
      <c r="R18" s="6"/>
      <c r="S18" s="9">
        <v>1499728125</v>
      </c>
      <c r="T18" s="6"/>
      <c r="U18" s="9">
        <v>0</v>
      </c>
      <c r="V18" s="6"/>
      <c r="W18" s="9">
        <v>0</v>
      </c>
      <c r="X18" s="6"/>
      <c r="Y18" s="9">
        <v>0</v>
      </c>
      <c r="Z18" s="6"/>
      <c r="AA18" s="9">
        <v>0</v>
      </c>
      <c r="AB18" s="6"/>
      <c r="AC18" s="9">
        <v>1500</v>
      </c>
      <c r="AD18" s="6"/>
      <c r="AE18" s="9">
        <v>1000000</v>
      </c>
      <c r="AF18" s="6"/>
      <c r="AG18" s="9">
        <v>1466265712</v>
      </c>
      <c r="AH18" s="6"/>
      <c r="AI18" s="9">
        <v>1499728125</v>
      </c>
      <c r="AJ18" s="6"/>
      <c r="AK18" s="10">
        <v>2.9999999999999997E-4</v>
      </c>
    </row>
    <row r="19" spans="1:37" ht="18.75" x14ac:dyDescent="0.45">
      <c r="A19" s="3" t="s">
        <v>88</v>
      </c>
      <c r="C19" s="6" t="s">
        <v>58</v>
      </c>
      <c r="D19" s="6"/>
      <c r="E19" s="6" t="s">
        <v>58</v>
      </c>
      <c r="F19" s="6"/>
      <c r="G19" s="6" t="s">
        <v>89</v>
      </c>
      <c r="H19" s="6"/>
      <c r="I19" s="6" t="s">
        <v>90</v>
      </c>
      <c r="J19" s="6"/>
      <c r="K19" s="9">
        <v>19</v>
      </c>
      <c r="L19" s="6"/>
      <c r="M19" s="9">
        <v>19</v>
      </c>
      <c r="N19" s="6"/>
      <c r="O19" s="9">
        <v>336280</v>
      </c>
      <c r="P19" s="6"/>
      <c r="Q19" s="9">
        <v>296887585188</v>
      </c>
      <c r="R19" s="6"/>
      <c r="S19" s="9">
        <v>336219049250</v>
      </c>
      <c r="T19" s="6"/>
      <c r="U19" s="9">
        <v>0</v>
      </c>
      <c r="V19" s="6"/>
      <c r="W19" s="9">
        <v>0</v>
      </c>
      <c r="X19" s="6"/>
      <c r="Y19" s="9">
        <v>0</v>
      </c>
      <c r="Z19" s="6"/>
      <c r="AA19" s="9">
        <v>0</v>
      </c>
      <c r="AB19" s="6"/>
      <c r="AC19" s="9">
        <v>336280</v>
      </c>
      <c r="AD19" s="6"/>
      <c r="AE19" s="9">
        <v>1000000</v>
      </c>
      <c r="AF19" s="6"/>
      <c r="AG19" s="9">
        <v>296887585188</v>
      </c>
      <c r="AH19" s="6"/>
      <c r="AI19" s="9">
        <v>336219049249</v>
      </c>
      <c r="AJ19" s="6"/>
      <c r="AK19" s="10">
        <v>6.7799999999999999E-2</v>
      </c>
    </row>
    <row r="20" spans="1:37" ht="18.75" thickBot="1" x14ac:dyDescent="0.45">
      <c r="Q20" s="19">
        <f>SUM(Q9:Q19)</f>
        <v>2472649601952</v>
      </c>
      <c r="R20" s="6"/>
      <c r="S20" s="19">
        <f>SUM(S9:S19)</f>
        <v>2507313566541</v>
      </c>
      <c r="T20" s="6"/>
      <c r="U20" s="6"/>
      <c r="V20" s="6"/>
      <c r="W20" s="6"/>
      <c r="X20" s="6"/>
      <c r="Y20" s="6"/>
      <c r="Z20" s="6"/>
      <c r="AA20" s="19">
        <f>SUM(AA9:AA19)</f>
        <v>38093094384</v>
      </c>
      <c r="AB20" s="6"/>
      <c r="AC20" s="6"/>
      <c r="AD20" s="6"/>
      <c r="AE20" s="6"/>
      <c r="AF20" s="6"/>
      <c r="AG20" s="19">
        <f>SUM(AG9:AG19)</f>
        <v>2436672551600</v>
      </c>
      <c r="AH20" s="6"/>
      <c r="AI20" s="19">
        <f>SUM(AI9:AI19)</f>
        <v>2474048799934</v>
      </c>
      <c r="AJ20" s="6"/>
      <c r="AK20" s="6"/>
    </row>
    <row r="21" spans="1:37" ht="18.75" thickTop="1" x14ac:dyDescent="0.4"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3" spans="1:37" x14ac:dyDescent="0.4">
      <c r="AG23" s="20"/>
      <c r="AI23" s="9"/>
    </row>
    <row r="25" spans="1:37" x14ac:dyDescent="0.4">
      <c r="AI25" s="4"/>
    </row>
    <row r="26" spans="1:37" x14ac:dyDescent="0.4">
      <c r="AG26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rightToLeft="1" topLeftCell="A4" workbookViewId="0">
      <selection activeCell="K14" sqref="K14"/>
    </sheetView>
  </sheetViews>
  <sheetFormatPr defaultRowHeight="18" x14ac:dyDescent="0.4"/>
  <cols>
    <col min="1" max="1" width="30.71093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0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6" spans="1:13" ht="27.75" x14ac:dyDescent="0.4">
      <c r="A6" s="23" t="s">
        <v>3</v>
      </c>
      <c r="C6" s="23" t="s">
        <v>6</v>
      </c>
      <c r="D6" s="23" t="s">
        <v>6</v>
      </c>
      <c r="E6" s="23" t="s">
        <v>6</v>
      </c>
      <c r="F6" s="23" t="s">
        <v>6</v>
      </c>
      <c r="G6" s="23" t="s">
        <v>6</v>
      </c>
      <c r="H6" s="23" t="s">
        <v>6</v>
      </c>
      <c r="I6" s="23" t="s">
        <v>6</v>
      </c>
      <c r="J6" s="23" t="s">
        <v>6</v>
      </c>
      <c r="K6" s="23" t="s">
        <v>6</v>
      </c>
      <c r="L6" s="23" t="s">
        <v>6</v>
      </c>
      <c r="M6" s="23" t="s">
        <v>6</v>
      </c>
    </row>
    <row r="7" spans="1:13" ht="57" customHeight="1" x14ac:dyDescent="0.4">
      <c r="A7" s="23" t="s">
        <v>3</v>
      </c>
      <c r="C7" s="23" t="s">
        <v>7</v>
      </c>
      <c r="E7" s="23" t="s">
        <v>91</v>
      </c>
      <c r="G7" s="23" t="s">
        <v>92</v>
      </c>
      <c r="I7" s="23" t="s">
        <v>93</v>
      </c>
      <c r="K7" s="24" t="s">
        <v>205</v>
      </c>
      <c r="M7" s="23" t="s">
        <v>94</v>
      </c>
    </row>
    <row r="8" spans="1:13" ht="18.75" x14ac:dyDescent="0.45">
      <c r="A8" s="3" t="s">
        <v>95</v>
      </c>
      <c r="C8" s="7">
        <v>645600</v>
      </c>
      <c r="D8" s="5"/>
      <c r="E8" s="7">
        <v>1010999</v>
      </c>
      <c r="F8" s="5"/>
      <c r="G8" s="7">
        <v>1000000</v>
      </c>
      <c r="H8" s="5"/>
      <c r="I8" s="8">
        <v>-1.09E-2</v>
      </c>
      <c r="J8" s="5"/>
      <c r="K8" s="7">
        <v>645600000000</v>
      </c>
      <c r="L8" s="6"/>
      <c r="M8" s="6" t="s">
        <v>206</v>
      </c>
    </row>
    <row r="9" spans="1:13" ht="18.75" x14ac:dyDescent="0.45">
      <c r="A9" s="3" t="s">
        <v>88</v>
      </c>
      <c r="C9" s="7">
        <v>336280</v>
      </c>
      <c r="D9" s="5"/>
      <c r="E9" s="7">
        <v>1020000</v>
      </c>
      <c r="F9" s="5"/>
      <c r="G9" s="7">
        <v>1000000</v>
      </c>
      <c r="H9" s="5"/>
      <c r="I9" s="8">
        <v>-1.9599999999999999E-2</v>
      </c>
      <c r="J9" s="5"/>
      <c r="K9" s="7">
        <v>336280000000</v>
      </c>
      <c r="L9" s="6"/>
      <c r="M9" s="6" t="s">
        <v>206</v>
      </c>
    </row>
    <row r="10" spans="1:13" ht="18.75" x14ac:dyDescent="0.45">
      <c r="A10" s="3" t="s">
        <v>79</v>
      </c>
      <c r="C10" s="7">
        <v>1063000</v>
      </c>
      <c r="D10" s="5"/>
      <c r="E10" s="7">
        <v>885000</v>
      </c>
      <c r="F10" s="5"/>
      <c r="G10" s="7">
        <v>901239</v>
      </c>
      <c r="H10" s="5"/>
      <c r="I10" s="8">
        <v>1.83E-2</v>
      </c>
      <c r="J10" s="5"/>
      <c r="K10" s="7">
        <v>958017057000</v>
      </c>
      <c r="L10" s="6"/>
      <c r="M10" s="6" t="s">
        <v>206</v>
      </c>
    </row>
    <row r="11" spans="1:13" ht="18.75" thickBot="1" x14ac:dyDescent="0.45">
      <c r="K11" s="19">
        <f>SUM(K8:K10)</f>
        <v>1939897057000</v>
      </c>
    </row>
    <row r="12" spans="1:13" ht="18.75" thickTop="1" x14ac:dyDescent="0.4"/>
    <row r="14" spans="1:13" x14ac:dyDescent="0.4">
      <c r="K14" s="4"/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topLeftCell="D1" workbookViewId="0">
      <selection activeCell="AD1" sqref="AD1"/>
    </sheetView>
  </sheetViews>
  <sheetFormatPr defaultRowHeight="18" x14ac:dyDescent="0.4"/>
  <cols>
    <col min="1" max="1" width="52.5703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6" spans="1:31" ht="27.75" x14ac:dyDescent="0.4">
      <c r="A6" s="23" t="s">
        <v>96</v>
      </c>
      <c r="B6" s="23" t="s">
        <v>96</v>
      </c>
      <c r="C6" s="23" t="s">
        <v>96</v>
      </c>
      <c r="D6" s="23" t="s">
        <v>96</v>
      </c>
      <c r="E6" s="23" t="s">
        <v>96</v>
      </c>
      <c r="F6" s="23" t="s">
        <v>96</v>
      </c>
      <c r="G6" s="23" t="s">
        <v>96</v>
      </c>
      <c r="H6" s="23" t="s">
        <v>96</v>
      </c>
      <c r="I6" s="23" t="s">
        <v>96</v>
      </c>
      <c r="K6" s="23" t="s">
        <v>4</v>
      </c>
      <c r="L6" s="23" t="s">
        <v>4</v>
      </c>
      <c r="M6" s="23" t="s">
        <v>4</v>
      </c>
      <c r="N6" s="23" t="s">
        <v>4</v>
      </c>
      <c r="O6" s="23" t="s">
        <v>4</v>
      </c>
      <c r="Q6" s="23" t="s">
        <v>5</v>
      </c>
      <c r="R6" s="23" t="s">
        <v>5</v>
      </c>
      <c r="S6" s="23" t="s">
        <v>5</v>
      </c>
      <c r="T6" s="23" t="s">
        <v>5</v>
      </c>
      <c r="U6" s="23" t="s">
        <v>5</v>
      </c>
      <c r="V6" s="23" t="s">
        <v>5</v>
      </c>
      <c r="W6" s="23" t="s">
        <v>5</v>
      </c>
      <c r="Y6" s="23" t="s">
        <v>6</v>
      </c>
      <c r="Z6" s="23" t="s">
        <v>6</v>
      </c>
      <c r="AA6" s="23" t="s">
        <v>6</v>
      </c>
      <c r="AB6" s="23" t="s">
        <v>6</v>
      </c>
      <c r="AC6" s="23" t="s">
        <v>6</v>
      </c>
      <c r="AD6" s="23" t="s">
        <v>6</v>
      </c>
      <c r="AE6" s="23" t="s">
        <v>6</v>
      </c>
    </row>
    <row r="7" spans="1:31" ht="27.75" x14ac:dyDescent="0.4">
      <c r="A7" s="23" t="s">
        <v>97</v>
      </c>
      <c r="C7" s="23" t="s">
        <v>54</v>
      </c>
      <c r="E7" s="23" t="s">
        <v>55</v>
      </c>
      <c r="G7" s="23" t="s">
        <v>98</v>
      </c>
      <c r="I7" s="23" t="s">
        <v>52</v>
      </c>
      <c r="K7" s="23" t="s">
        <v>7</v>
      </c>
      <c r="M7" s="23" t="s">
        <v>8</v>
      </c>
      <c r="O7" s="23" t="s">
        <v>9</v>
      </c>
      <c r="Q7" s="23" t="s">
        <v>10</v>
      </c>
      <c r="R7" s="23" t="s">
        <v>10</v>
      </c>
      <c r="S7" s="23" t="s">
        <v>10</v>
      </c>
      <c r="U7" s="23" t="s">
        <v>11</v>
      </c>
      <c r="V7" s="23" t="s">
        <v>11</v>
      </c>
      <c r="W7" s="23" t="s">
        <v>11</v>
      </c>
      <c r="Y7" s="23" t="s">
        <v>7</v>
      </c>
      <c r="AA7" s="23" t="s">
        <v>8</v>
      </c>
      <c r="AC7" s="23" t="s">
        <v>9</v>
      </c>
      <c r="AE7" s="23" t="s">
        <v>99</v>
      </c>
    </row>
    <row r="8" spans="1:31" ht="27.75" x14ac:dyDescent="0.4">
      <c r="A8" s="23" t="s">
        <v>97</v>
      </c>
      <c r="C8" s="23" t="s">
        <v>54</v>
      </c>
      <c r="E8" s="23" t="s">
        <v>55</v>
      </c>
      <c r="G8" s="23" t="s">
        <v>98</v>
      </c>
      <c r="I8" s="23" t="s">
        <v>52</v>
      </c>
      <c r="K8" s="23" t="s">
        <v>7</v>
      </c>
      <c r="M8" s="23" t="s">
        <v>8</v>
      </c>
      <c r="O8" s="23" t="s">
        <v>9</v>
      </c>
      <c r="Q8" s="23" t="s">
        <v>7</v>
      </c>
      <c r="S8" s="23" t="s">
        <v>8</v>
      </c>
      <c r="U8" s="23" t="s">
        <v>7</v>
      </c>
      <c r="W8" s="23" t="s">
        <v>14</v>
      </c>
      <c r="Y8" s="23" t="s">
        <v>7</v>
      </c>
      <c r="AA8" s="23" t="s">
        <v>8</v>
      </c>
      <c r="AC8" s="23" t="s">
        <v>9</v>
      </c>
      <c r="AE8" s="23" t="s">
        <v>99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4"/>
  <sheetViews>
    <sheetView rightToLeft="1" topLeftCell="A10" workbookViewId="0">
      <selection activeCell="S28" sqref="S28"/>
    </sheetView>
  </sheetViews>
  <sheetFormatPr defaultRowHeight="18" x14ac:dyDescent="0.4"/>
  <cols>
    <col min="1" max="1" width="24.1406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5" bestFit="1" customWidth="1"/>
    <col min="8" max="8" width="1" style="1" customWidth="1"/>
    <col min="9" max="9" width="11.5703125" style="6" bestFit="1" customWidth="1"/>
    <col min="10" max="10" width="1" style="6" customWidth="1"/>
    <col min="11" max="11" width="18.7109375" style="6" bestFit="1" customWidth="1"/>
    <col min="12" max="12" width="1" style="6" customWidth="1"/>
    <col min="13" max="13" width="14" style="6" bestFit="1" customWidth="1"/>
    <col min="14" max="14" width="1" style="6" customWidth="1"/>
    <col min="15" max="15" width="14" style="6" bestFit="1" customWidth="1"/>
    <col min="16" max="16" width="1" style="6" customWidth="1"/>
    <col min="17" max="17" width="14" style="6" bestFit="1" customWidth="1"/>
    <col min="18" max="18" width="1" style="1" customWidth="1"/>
    <col min="19" max="19" width="16.5703125" style="5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7.75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7.75" x14ac:dyDescent="0.4">
      <c r="A6" s="23" t="s">
        <v>100</v>
      </c>
      <c r="C6" s="23" t="s">
        <v>101</v>
      </c>
      <c r="D6" s="23" t="s">
        <v>101</v>
      </c>
      <c r="E6" s="23" t="s">
        <v>101</v>
      </c>
      <c r="F6" s="23" t="s">
        <v>101</v>
      </c>
      <c r="G6" s="23" t="s">
        <v>101</v>
      </c>
      <c r="H6" s="23" t="s">
        <v>101</v>
      </c>
      <c r="I6" s="23" t="s">
        <v>101</v>
      </c>
      <c r="K6" s="23" t="s">
        <v>4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19" ht="72" customHeight="1" x14ac:dyDescent="0.4">
      <c r="A7" s="23" t="s">
        <v>100</v>
      </c>
      <c r="C7" s="23" t="s">
        <v>102</v>
      </c>
      <c r="E7" s="23" t="s">
        <v>103</v>
      </c>
      <c r="G7" s="23" t="s">
        <v>104</v>
      </c>
      <c r="I7" s="23" t="s">
        <v>55</v>
      </c>
      <c r="K7" s="23" t="s">
        <v>105</v>
      </c>
      <c r="M7" s="23" t="s">
        <v>106</v>
      </c>
      <c r="O7" s="23" t="s">
        <v>107</v>
      </c>
      <c r="Q7" s="23" t="s">
        <v>105</v>
      </c>
      <c r="S7" s="24" t="s">
        <v>207</v>
      </c>
    </row>
    <row r="8" spans="1:19" ht="18.75" x14ac:dyDescent="0.45">
      <c r="A8" s="3" t="s">
        <v>108</v>
      </c>
      <c r="C8" s="1" t="s">
        <v>109</v>
      </c>
      <c r="E8" s="1" t="s">
        <v>110</v>
      </c>
      <c r="G8" s="5" t="s">
        <v>111</v>
      </c>
      <c r="I8" s="6">
        <v>0</v>
      </c>
      <c r="K8" s="9">
        <v>238241219306</v>
      </c>
      <c r="M8" s="9">
        <v>2311936712</v>
      </c>
      <c r="O8" s="9">
        <v>240553156018</v>
      </c>
      <c r="Q8" s="9">
        <v>1762856712</v>
      </c>
      <c r="S8" s="8">
        <v>4.0000000000000002E-4</v>
      </c>
    </row>
    <row r="9" spans="1:19" ht="18.75" x14ac:dyDescent="0.45">
      <c r="A9" s="3" t="s">
        <v>108</v>
      </c>
      <c r="C9" s="1" t="s">
        <v>112</v>
      </c>
      <c r="E9" s="1" t="s">
        <v>113</v>
      </c>
      <c r="G9" s="5" t="s">
        <v>114</v>
      </c>
      <c r="I9" s="6">
        <v>0</v>
      </c>
      <c r="K9" s="9">
        <v>1928215986</v>
      </c>
      <c r="M9" s="9">
        <v>30616989494</v>
      </c>
      <c r="O9" s="9">
        <v>32545205480</v>
      </c>
      <c r="Q9" s="9">
        <v>1001000000</v>
      </c>
      <c r="S9" s="8">
        <v>2.0000000000000001E-4</v>
      </c>
    </row>
    <row r="10" spans="1:19" ht="18.75" x14ac:dyDescent="0.45">
      <c r="A10" s="3" t="s">
        <v>115</v>
      </c>
      <c r="C10" s="1" t="s">
        <v>116</v>
      </c>
      <c r="E10" s="1" t="s">
        <v>113</v>
      </c>
      <c r="G10" s="5" t="s">
        <v>117</v>
      </c>
      <c r="I10" s="6">
        <v>0</v>
      </c>
      <c r="K10" s="9">
        <v>18493250</v>
      </c>
      <c r="M10" s="9">
        <v>0</v>
      </c>
      <c r="O10" s="9">
        <v>18493250</v>
      </c>
      <c r="Q10" s="9">
        <v>18493250</v>
      </c>
      <c r="S10" s="8">
        <v>0</v>
      </c>
    </row>
    <row r="11" spans="1:19" ht="18.75" x14ac:dyDescent="0.45">
      <c r="A11" s="3" t="s">
        <v>118</v>
      </c>
      <c r="C11" s="1" t="s">
        <v>119</v>
      </c>
      <c r="E11" s="1" t="s">
        <v>110</v>
      </c>
      <c r="G11" s="5" t="s">
        <v>111</v>
      </c>
      <c r="I11" s="6">
        <v>0</v>
      </c>
      <c r="K11" s="9">
        <v>25417462180</v>
      </c>
      <c r="M11" s="9">
        <v>1142574939795</v>
      </c>
      <c r="O11" s="9">
        <v>1167992401975</v>
      </c>
      <c r="Q11" s="9">
        <v>11029909772</v>
      </c>
      <c r="S11" s="8">
        <v>2.2000000000000001E-3</v>
      </c>
    </row>
    <row r="12" spans="1:19" ht="18.75" x14ac:dyDescent="0.45">
      <c r="A12" s="3" t="s">
        <v>120</v>
      </c>
      <c r="C12" s="1" t="s">
        <v>121</v>
      </c>
      <c r="E12" s="1" t="s">
        <v>110</v>
      </c>
      <c r="G12" s="5" t="s">
        <v>111</v>
      </c>
      <c r="I12" s="6">
        <v>0</v>
      </c>
      <c r="K12" s="9">
        <v>52313273973</v>
      </c>
      <c r="M12" s="9">
        <v>712962058703</v>
      </c>
      <c r="O12" s="9">
        <v>765275332676</v>
      </c>
      <c r="Q12" s="9">
        <v>10942909437</v>
      </c>
      <c r="S12" s="8">
        <v>2.2000000000000001E-3</v>
      </c>
    </row>
    <row r="13" spans="1:19" ht="18.75" x14ac:dyDescent="0.45">
      <c r="A13" s="3" t="s">
        <v>120</v>
      </c>
      <c r="C13" s="1" t="s">
        <v>122</v>
      </c>
      <c r="E13" s="1" t="s">
        <v>123</v>
      </c>
      <c r="G13" s="5" t="s">
        <v>111</v>
      </c>
      <c r="I13" s="6">
        <v>20</v>
      </c>
      <c r="K13" s="9">
        <v>70000000000</v>
      </c>
      <c r="M13" s="9">
        <v>0</v>
      </c>
      <c r="O13" s="9">
        <v>70000000000</v>
      </c>
      <c r="Q13" s="9">
        <v>70000000000</v>
      </c>
      <c r="S13" s="8">
        <v>1.41E-2</v>
      </c>
    </row>
    <row r="14" spans="1:19" ht="18.75" x14ac:dyDescent="0.45">
      <c r="A14" s="3" t="s">
        <v>120</v>
      </c>
      <c r="C14" s="1" t="s">
        <v>124</v>
      </c>
      <c r="E14" s="1" t="s">
        <v>123</v>
      </c>
      <c r="G14" s="5" t="s">
        <v>111</v>
      </c>
      <c r="I14" s="6">
        <v>20</v>
      </c>
      <c r="K14" s="9">
        <v>70000000000</v>
      </c>
      <c r="M14" s="9">
        <v>0</v>
      </c>
      <c r="O14" s="9">
        <v>70000000000</v>
      </c>
      <c r="Q14" s="9">
        <v>70000000000</v>
      </c>
      <c r="S14" s="8">
        <v>1.41E-2</v>
      </c>
    </row>
    <row r="15" spans="1:19" ht="18.75" x14ac:dyDescent="0.45">
      <c r="A15" s="3" t="s">
        <v>125</v>
      </c>
      <c r="C15" s="1" t="s">
        <v>126</v>
      </c>
      <c r="E15" s="1" t="s">
        <v>110</v>
      </c>
      <c r="G15" s="5" t="s">
        <v>111</v>
      </c>
      <c r="I15" s="6">
        <v>0</v>
      </c>
      <c r="K15" s="9">
        <v>2507857512</v>
      </c>
      <c r="M15" s="9">
        <v>620048105133</v>
      </c>
      <c r="O15" s="9">
        <v>622555962645</v>
      </c>
      <c r="Q15" s="9">
        <v>990000</v>
      </c>
      <c r="S15" s="8">
        <v>0</v>
      </c>
    </row>
    <row r="16" spans="1:19" ht="18.75" x14ac:dyDescent="0.45">
      <c r="A16" s="3" t="s">
        <v>125</v>
      </c>
      <c r="C16" s="1" t="s">
        <v>127</v>
      </c>
      <c r="E16" s="1" t="s">
        <v>123</v>
      </c>
      <c r="G16" s="5" t="s">
        <v>111</v>
      </c>
      <c r="I16" s="6">
        <v>20</v>
      </c>
      <c r="K16" s="9">
        <v>610000000000</v>
      </c>
      <c r="M16" s="9">
        <v>0</v>
      </c>
      <c r="O16" s="9">
        <v>610000000000</v>
      </c>
      <c r="Q16" s="9">
        <v>0</v>
      </c>
      <c r="S16" s="8">
        <v>0</v>
      </c>
    </row>
    <row r="17" spans="1:19" ht="18.75" x14ac:dyDescent="0.45">
      <c r="A17" s="3" t="s">
        <v>128</v>
      </c>
      <c r="C17" s="1" t="s">
        <v>129</v>
      </c>
      <c r="E17" s="1" t="s">
        <v>110</v>
      </c>
      <c r="G17" s="5" t="s">
        <v>111</v>
      </c>
      <c r="I17" s="6">
        <v>0</v>
      </c>
      <c r="K17" s="9">
        <v>10096975341</v>
      </c>
      <c r="M17" s="9">
        <v>10094967189</v>
      </c>
      <c r="O17" s="9">
        <v>20191942530</v>
      </c>
      <c r="Q17" s="9">
        <v>10095967189</v>
      </c>
      <c r="S17" s="8">
        <v>2E-3</v>
      </c>
    </row>
    <row r="18" spans="1:19" ht="18.75" x14ac:dyDescent="0.45">
      <c r="A18" s="3" t="s">
        <v>130</v>
      </c>
      <c r="C18" s="1" t="s">
        <v>131</v>
      </c>
      <c r="E18" s="1" t="s">
        <v>110</v>
      </c>
      <c r="G18" s="5" t="s">
        <v>111</v>
      </c>
      <c r="I18" s="6">
        <v>0</v>
      </c>
      <c r="K18" s="9">
        <v>1268322404</v>
      </c>
      <c r="M18" s="9">
        <v>0</v>
      </c>
      <c r="O18" s="9">
        <v>1268322404</v>
      </c>
      <c r="Q18" s="9">
        <v>1000000</v>
      </c>
      <c r="S18" s="8">
        <v>0</v>
      </c>
    </row>
    <row r="19" spans="1:19" ht="18.75" x14ac:dyDescent="0.45">
      <c r="A19" s="3" t="s">
        <v>128</v>
      </c>
      <c r="C19" s="1" t="s">
        <v>132</v>
      </c>
      <c r="E19" s="1" t="s">
        <v>123</v>
      </c>
      <c r="G19" s="5" t="s">
        <v>111</v>
      </c>
      <c r="I19" s="6">
        <v>20</v>
      </c>
      <c r="K19" s="9">
        <v>614110000000</v>
      </c>
      <c r="M19" s="9">
        <v>0</v>
      </c>
      <c r="O19" s="9">
        <v>614110000000</v>
      </c>
      <c r="Q19" s="9">
        <v>614110000000</v>
      </c>
      <c r="S19" s="8">
        <v>0.1239</v>
      </c>
    </row>
    <row r="20" spans="1:19" ht="18.75" x14ac:dyDescent="0.45">
      <c r="A20" s="3" t="s">
        <v>120</v>
      </c>
      <c r="C20" s="1" t="s">
        <v>133</v>
      </c>
      <c r="E20" s="1" t="s">
        <v>123</v>
      </c>
      <c r="G20" s="5" t="s">
        <v>134</v>
      </c>
      <c r="I20" s="6">
        <v>18</v>
      </c>
      <c r="K20" s="9">
        <v>461000000000</v>
      </c>
      <c r="M20" s="9">
        <v>0</v>
      </c>
      <c r="O20" s="9">
        <v>461000000000</v>
      </c>
      <c r="Q20" s="9">
        <v>461000000000</v>
      </c>
      <c r="S20" s="8">
        <v>9.2999999999999999E-2</v>
      </c>
    </row>
    <row r="21" spans="1:19" ht="18.75" x14ac:dyDescent="0.45">
      <c r="A21" s="3" t="s">
        <v>135</v>
      </c>
      <c r="C21" s="1" t="s">
        <v>136</v>
      </c>
      <c r="E21" s="1" t="s">
        <v>123</v>
      </c>
      <c r="G21" s="5" t="s">
        <v>137</v>
      </c>
      <c r="I21" s="6">
        <v>18</v>
      </c>
      <c r="K21" s="9">
        <v>0</v>
      </c>
      <c r="M21" s="9">
        <v>610000000000</v>
      </c>
      <c r="O21" s="9">
        <v>610000000000</v>
      </c>
      <c r="Q21" s="9">
        <v>610000000000</v>
      </c>
      <c r="S21" s="8">
        <v>0.123</v>
      </c>
    </row>
    <row r="22" spans="1:19" ht="18.75" thickBot="1" x14ac:dyDescent="0.45">
      <c r="K22" s="19">
        <f>SUM(K8:K21)</f>
        <v>2156901819952</v>
      </c>
      <c r="M22" s="19">
        <f>SUM(M8:M21)</f>
        <v>3128608997026</v>
      </c>
      <c r="O22" s="19">
        <f>SUM(O8:O21)</f>
        <v>5285510816978</v>
      </c>
      <c r="Q22" s="19">
        <f>SUM(Q8:Q21)</f>
        <v>1859963126360</v>
      </c>
    </row>
    <row r="23" spans="1:19" ht="18.75" thickTop="1" x14ac:dyDescent="0.4"/>
    <row r="24" spans="1:19" x14ac:dyDescent="0.4">
      <c r="O24" s="31"/>
      <c r="P24" s="31"/>
      <c r="Q24" s="32"/>
      <c r="R24" s="32"/>
    </row>
  </sheetData>
  <mergeCells count="18">
    <mergeCell ref="Q24:R24"/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rightToLeft="1" topLeftCell="B26" workbookViewId="0">
      <selection activeCell="S33" sqref="S33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9.140625" style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7.75" x14ac:dyDescent="0.4">
      <c r="A3" s="23" t="s">
        <v>138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7.75" x14ac:dyDescent="0.4">
      <c r="A6" s="23" t="s">
        <v>139</v>
      </c>
      <c r="B6" s="23" t="s">
        <v>139</v>
      </c>
      <c r="C6" s="23" t="s">
        <v>139</v>
      </c>
      <c r="D6" s="23" t="s">
        <v>139</v>
      </c>
      <c r="E6" s="23" t="s">
        <v>139</v>
      </c>
      <c r="F6" s="23" t="s">
        <v>139</v>
      </c>
      <c r="G6" s="23" t="s">
        <v>139</v>
      </c>
      <c r="I6" s="23" t="s">
        <v>140</v>
      </c>
      <c r="J6" s="23" t="s">
        <v>140</v>
      </c>
      <c r="K6" s="23" t="s">
        <v>140</v>
      </c>
      <c r="L6" s="23" t="s">
        <v>140</v>
      </c>
      <c r="M6" s="23" t="s">
        <v>140</v>
      </c>
      <c r="O6" s="23" t="s">
        <v>141</v>
      </c>
      <c r="P6" s="23" t="s">
        <v>141</v>
      </c>
      <c r="Q6" s="23" t="s">
        <v>141</v>
      </c>
      <c r="R6" s="23" t="s">
        <v>141</v>
      </c>
      <c r="S6" s="23" t="s">
        <v>141</v>
      </c>
    </row>
    <row r="7" spans="1:19" ht="27.75" x14ac:dyDescent="0.4">
      <c r="A7" s="23" t="s">
        <v>142</v>
      </c>
      <c r="C7" s="23" t="s">
        <v>143</v>
      </c>
      <c r="E7" s="23" t="s">
        <v>54</v>
      </c>
      <c r="G7" s="23" t="s">
        <v>55</v>
      </c>
      <c r="I7" s="23" t="s">
        <v>144</v>
      </c>
      <c r="K7" s="23" t="s">
        <v>145</v>
      </c>
      <c r="M7" s="23" t="s">
        <v>146</v>
      </c>
      <c r="O7" s="23" t="s">
        <v>144</v>
      </c>
      <c r="Q7" s="23" t="s">
        <v>145</v>
      </c>
      <c r="S7" s="23" t="s">
        <v>146</v>
      </c>
    </row>
    <row r="8" spans="1:19" ht="18.75" x14ac:dyDescent="0.45">
      <c r="A8" s="3" t="s">
        <v>88</v>
      </c>
      <c r="C8" s="6" t="s">
        <v>147</v>
      </c>
      <c r="D8" s="6"/>
      <c r="E8" s="6" t="s">
        <v>90</v>
      </c>
      <c r="F8" s="6"/>
      <c r="G8" s="9">
        <v>19</v>
      </c>
      <c r="H8" s="6"/>
      <c r="I8" s="9">
        <v>5433412350</v>
      </c>
      <c r="J8" s="6"/>
      <c r="K8" s="9">
        <v>0</v>
      </c>
      <c r="L8" s="6"/>
      <c r="M8" s="9">
        <v>5433412350</v>
      </c>
      <c r="N8" s="6"/>
      <c r="O8" s="9">
        <v>63961644039</v>
      </c>
      <c r="P8" s="6"/>
      <c r="Q8" s="9">
        <v>0</v>
      </c>
      <c r="R8" s="6"/>
      <c r="S8" s="9">
        <v>63961644039</v>
      </c>
    </row>
    <row r="9" spans="1:19" ht="18.75" x14ac:dyDescent="0.45">
      <c r="A9" s="3" t="s">
        <v>82</v>
      </c>
      <c r="C9" s="6" t="s">
        <v>147</v>
      </c>
      <c r="D9" s="6"/>
      <c r="E9" s="6" t="s">
        <v>84</v>
      </c>
      <c r="F9" s="6"/>
      <c r="G9" s="9">
        <v>17</v>
      </c>
      <c r="H9" s="6"/>
      <c r="I9" s="9">
        <v>1322929628</v>
      </c>
      <c r="J9" s="6"/>
      <c r="K9" s="9">
        <v>0</v>
      </c>
      <c r="L9" s="6"/>
      <c r="M9" s="9">
        <v>1322929628</v>
      </c>
      <c r="N9" s="6"/>
      <c r="O9" s="9">
        <v>17198997725</v>
      </c>
      <c r="P9" s="6"/>
      <c r="Q9" s="9">
        <v>0</v>
      </c>
      <c r="R9" s="6"/>
      <c r="S9" s="9">
        <v>17198997725</v>
      </c>
    </row>
    <row r="10" spans="1:19" ht="18.75" x14ac:dyDescent="0.45">
      <c r="A10" s="3" t="s">
        <v>76</v>
      </c>
      <c r="C10" s="6" t="s">
        <v>147</v>
      </c>
      <c r="D10" s="6"/>
      <c r="E10" s="6" t="s">
        <v>78</v>
      </c>
      <c r="F10" s="6"/>
      <c r="G10" s="9">
        <v>20</v>
      </c>
      <c r="H10" s="6"/>
      <c r="I10" s="9">
        <v>10940948459</v>
      </c>
      <c r="J10" s="6"/>
      <c r="K10" s="9">
        <v>0</v>
      </c>
      <c r="L10" s="6"/>
      <c r="M10" s="9">
        <v>10940948459</v>
      </c>
      <c r="N10" s="6"/>
      <c r="O10" s="9">
        <v>129154707969</v>
      </c>
      <c r="P10" s="6"/>
      <c r="Q10" s="9">
        <v>0</v>
      </c>
      <c r="R10" s="6"/>
      <c r="S10" s="9">
        <v>129154707969</v>
      </c>
    </row>
    <row r="11" spans="1:19" ht="18.75" x14ac:dyDescent="0.45">
      <c r="A11" s="3" t="s">
        <v>57</v>
      </c>
      <c r="C11" s="6" t="s">
        <v>147</v>
      </c>
      <c r="D11" s="6"/>
      <c r="E11" s="6" t="s">
        <v>60</v>
      </c>
      <c r="F11" s="6"/>
      <c r="G11" s="9">
        <v>18</v>
      </c>
      <c r="H11" s="6"/>
      <c r="I11" s="9">
        <v>2253676689</v>
      </c>
      <c r="J11" s="6"/>
      <c r="K11" s="9">
        <v>0</v>
      </c>
      <c r="L11" s="6"/>
      <c r="M11" s="9">
        <v>2253676689</v>
      </c>
      <c r="N11" s="6"/>
      <c r="O11" s="9">
        <v>17873586107</v>
      </c>
      <c r="P11" s="6"/>
      <c r="Q11" s="9">
        <v>0</v>
      </c>
      <c r="R11" s="6"/>
      <c r="S11" s="9">
        <v>17873586107</v>
      </c>
    </row>
    <row r="12" spans="1:19" ht="18.75" x14ac:dyDescent="0.45">
      <c r="A12" s="3" t="s">
        <v>79</v>
      </c>
      <c r="C12" s="6" t="s">
        <v>147</v>
      </c>
      <c r="D12" s="6"/>
      <c r="E12" s="6" t="s">
        <v>81</v>
      </c>
      <c r="F12" s="6"/>
      <c r="G12" s="9">
        <v>17</v>
      </c>
      <c r="H12" s="6"/>
      <c r="I12" s="9">
        <v>15354866996</v>
      </c>
      <c r="J12" s="6"/>
      <c r="K12" s="9">
        <v>0</v>
      </c>
      <c r="L12" s="6"/>
      <c r="M12" s="9">
        <v>15354866996</v>
      </c>
      <c r="N12" s="6"/>
      <c r="O12" s="9">
        <v>70348785922</v>
      </c>
      <c r="P12" s="6"/>
      <c r="Q12" s="9">
        <v>0</v>
      </c>
      <c r="R12" s="6"/>
      <c r="S12" s="9">
        <v>70348785922</v>
      </c>
    </row>
    <row r="13" spans="1:19" ht="18.75" x14ac:dyDescent="0.45">
      <c r="A13" s="3" t="s">
        <v>85</v>
      </c>
      <c r="C13" s="6" t="s">
        <v>147</v>
      </c>
      <c r="D13" s="6"/>
      <c r="E13" s="6" t="s">
        <v>87</v>
      </c>
      <c r="F13" s="6"/>
      <c r="G13" s="9">
        <v>18</v>
      </c>
      <c r="H13" s="6"/>
      <c r="I13" s="9">
        <v>20618440</v>
      </c>
      <c r="J13" s="6"/>
      <c r="K13" s="9">
        <v>0</v>
      </c>
      <c r="L13" s="6"/>
      <c r="M13" s="9">
        <v>20618440</v>
      </c>
      <c r="N13" s="6"/>
      <c r="O13" s="9">
        <v>32412073</v>
      </c>
      <c r="P13" s="6"/>
      <c r="Q13" s="9">
        <v>0</v>
      </c>
      <c r="R13" s="6"/>
      <c r="S13" s="9">
        <v>32412073</v>
      </c>
    </row>
    <row r="14" spans="1:19" ht="18.75" x14ac:dyDescent="0.45">
      <c r="A14" s="21" t="s">
        <v>108</v>
      </c>
      <c r="C14" s="9">
        <v>27</v>
      </c>
      <c r="D14" s="6"/>
      <c r="E14" s="6" t="s">
        <v>147</v>
      </c>
      <c r="F14" s="6"/>
      <c r="G14" s="6">
        <v>0</v>
      </c>
      <c r="H14" s="6"/>
      <c r="I14" s="9">
        <v>1856712</v>
      </c>
      <c r="J14" s="6"/>
      <c r="K14" s="9">
        <v>0</v>
      </c>
      <c r="L14" s="6"/>
      <c r="M14" s="9">
        <v>1856712</v>
      </c>
      <c r="N14" s="6"/>
      <c r="O14" s="9">
        <v>1562551676</v>
      </c>
      <c r="P14" s="6"/>
      <c r="Q14" s="9">
        <v>0</v>
      </c>
      <c r="R14" s="6"/>
      <c r="S14" s="9">
        <v>1562551676</v>
      </c>
    </row>
    <row r="15" spans="1:19" ht="18.75" x14ac:dyDescent="0.45">
      <c r="A15" s="21" t="s">
        <v>118</v>
      </c>
      <c r="C15" s="9">
        <v>30</v>
      </c>
      <c r="D15" s="6"/>
      <c r="E15" s="6" t="s">
        <v>147</v>
      </c>
      <c r="F15" s="6"/>
      <c r="G15" s="6">
        <v>0</v>
      </c>
      <c r="H15" s="6"/>
      <c r="I15" s="9">
        <v>4806035</v>
      </c>
      <c r="J15" s="6"/>
      <c r="K15" s="9">
        <v>0</v>
      </c>
      <c r="L15" s="6"/>
      <c r="M15" s="9">
        <v>4806035</v>
      </c>
      <c r="N15" s="6"/>
      <c r="O15" s="9">
        <v>6842002671</v>
      </c>
      <c r="P15" s="6"/>
      <c r="Q15" s="9">
        <v>0</v>
      </c>
      <c r="R15" s="6"/>
      <c r="S15" s="9">
        <v>6842002671</v>
      </c>
    </row>
    <row r="16" spans="1:19" ht="18.75" x14ac:dyDescent="0.45">
      <c r="A16" s="21" t="s">
        <v>118</v>
      </c>
      <c r="C16" s="9">
        <v>31</v>
      </c>
      <c r="D16" s="6"/>
      <c r="E16" s="6" t="s">
        <v>147</v>
      </c>
      <c r="F16" s="6"/>
      <c r="G16" s="6">
        <v>20</v>
      </c>
      <c r="H16" s="6"/>
      <c r="I16" s="9">
        <v>0</v>
      </c>
      <c r="J16" s="6"/>
      <c r="K16" s="9">
        <v>0</v>
      </c>
      <c r="L16" s="6"/>
      <c r="M16" s="9">
        <v>0</v>
      </c>
      <c r="N16" s="6"/>
      <c r="O16" s="9">
        <v>6719110638</v>
      </c>
      <c r="P16" s="6"/>
      <c r="Q16" s="9">
        <v>0</v>
      </c>
      <c r="R16" s="6"/>
      <c r="S16" s="9">
        <v>6719110638</v>
      </c>
    </row>
    <row r="17" spans="1:19" ht="18.75" x14ac:dyDescent="0.45">
      <c r="A17" s="21" t="s">
        <v>120</v>
      </c>
      <c r="C17" s="9">
        <v>31</v>
      </c>
      <c r="D17" s="6"/>
      <c r="E17" s="6" t="s">
        <v>147</v>
      </c>
      <c r="F17" s="6"/>
      <c r="G17" s="6">
        <v>0</v>
      </c>
      <c r="H17" s="6"/>
      <c r="I17" s="9">
        <v>16446575</v>
      </c>
      <c r="J17" s="6"/>
      <c r="K17" s="9">
        <v>0</v>
      </c>
      <c r="L17" s="6"/>
      <c r="M17" s="9">
        <v>16446575</v>
      </c>
      <c r="N17" s="6"/>
      <c r="O17" s="9">
        <v>4259000889</v>
      </c>
      <c r="P17" s="6"/>
      <c r="Q17" s="9">
        <v>0</v>
      </c>
      <c r="R17" s="6"/>
      <c r="S17" s="9">
        <v>4259000889</v>
      </c>
    </row>
    <row r="18" spans="1:19" ht="18.75" x14ac:dyDescent="0.45">
      <c r="A18" s="21" t="s">
        <v>118</v>
      </c>
      <c r="C18" s="9">
        <v>31</v>
      </c>
      <c r="D18" s="6"/>
      <c r="E18" s="6" t="s">
        <v>147</v>
      </c>
      <c r="F18" s="6"/>
      <c r="G18" s="6">
        <v>20</v>
      </c>
      <c r="H18" s="6"/>
      <c r="I18" s="9">
        <v>0</v>
      </c>
      <c r="J18" s="6"/>
      <c r="K18" s="9">
        <v>0</v>
      </c>
      <c r="L18" s="6"/>
      <c r="M18" s="9">
        <v>0</v>
      </c>
      <c r="N18" s="6"/>
      <c r="O18" s="9">
        <v>3128317953</v>
      </c>
      <c r="P18" s="6"/>
      <c r="Q18" s="9">
        <v>359459</v>
      </c>
      <c r="R18" s="6"/>
      <c r="S18" s="9">
        <v>3127958494</v>
      </c>
    </row>
    <row r="19" spans="1:19" ht="18.75" x14ac:dyDescent="0.45">
      <c r="A19" s="21" t="s">
        <v>118</v>
      </c>
      <c r="C19" s="9">
        <v>31</v>
      </c>
      <c r="D19" s="6"/>
      <c r="E19" s="6" t="s">
        <v>147</v>
      </c>
      <c r="F19" s="6"/>
      <c r="G19" s="6">
        <v>20</v>
      </c>
      <c r="H19" s="6"/>
      <c r="I19" s="9">
        <v>0</v>
      </c>
      <c r="J19" s="6"/>
      <c r="K19" s="9">
        <v>0</v>
      </c>
      <c r="L19" s="6"/>
      <c r="M19" s="9">
        <v>0</v>
      </c>
      <c r="N19" s="6"/>
      <c r="O19" s="9">
        <v>6667624738</v>
      </c>
      <c r="P19" s="6"/>
      <c r="Q19" s="9">
        <v>0</v>
      </c>
      <c r="R19" s="6"/>
      <c r="S19" s="9">
        <v>6667624738</v>
      </c>
    </row>
    <row r="20" spans="1:19" ht="18.75" x14ac:dyDescent="0.45">
      <c r="A20" s="21" t="s">
        <v>120</v>
      </c>
      <c r="C20" s="9">
        <v>31</v>
      </c>
      <c r="D20" s="6"/>
      <c r="E20" s="6" t="s">
        <v>147</v>
      </c>
      <c r="F20" s="6"/>
      <c r="G20" s="6">
        <v>20</v>
      </c>
      <c r="H20" s="6"/>
      <c r="I20" s="9">
        <v>1150684932</v>
      </c>
      <c r="J20" s="6"/>
      <c r="K20" s="9">
        <v>0</v>
      </c>
      <c r="L20" s="6"/>
      <c r="M20" s="9">
        <v>1150684932</v>
      </c>
      <c r="N20" s="6"/>
      <c r="O20" s="9">
        <v>13999999991</v>
      </c>
      <c r="P20" s="6"/>
      <c r="Q20" s="9">
        <v>0</v>
      </c>
      <c r="R20" s="6"/>
      <c r="S20" s="9">
        <v>13999999991</v>
      </c>
    </row>
    <row r="21" spans="1:19" ht="18.75" x14ac:dyDescent="0.45">
      <c r="A21" s="21" t="s">
        <v>120</v>
      </c>
      <c r="C21" s="9">
        <v>31</v>
      </c>
      <c r="D21" s="6"/>
      <c r="E21" s="6" t="s">
        <v>147</v>
      </c>
      <c r="F21" s="6"/>
      <c r="G21" s="6">
        <v>20</v>
      </c>
      <c r="H21" s="6"/>
      <c r="I21" s="9">
        <v>1150684932</v>
      </c>
      <c r="J21" s="6"/>
      <c r="K21" s="9">
        <v>0</v>
      </c>
      <c r="L21" s="6"/>
      <c r="M21" s="9">
        <v>1150684932</v>
      </c>
      <c r="N21" s="6"/>
      <c r="O21" s="9">
        <v>13999999991</v>
      </c>
      <c r="P21" s="6"/>
      <c r="Q21" s="9">
        <v>0</v>
      </c>
      <c r="R21" s="6"/>
      <c r="S21" s="9">
        <v>13999999991</v>
      </c>
    </row>
    <row r="22" spans="1:19" ht="18.75" x14ac:dyDescent="0.45">
      <c r="A22" s="21" t="s">
        <v>125</v>
      </c>
      <c r="C22" s="9">
        <v>30</v>
      </c>
      <c r="D22" s="6"/>
      <c r="E22" s="6" t="s">
        <v>147</v>
      </c>
      <c r="F22" s="6"/>
      <c r="G22" s="6">
        <v>0</v>
      </c>
      <c r="H22" s="6"/>
      <c r="I22" s="9">
        <v>20556209</v>
      </c>
      <c r="J22" s="6"/>
      <c r="K22" s="9">
        <v>0</v>
      </c>
      <c r="L22" s="6"/>
      <c r="M22" s="9">
        <v>20556209</v>
      </c>
      <c r="N22" s="6"/>
      <c r="O22" s="9">
        <v>564655608</v>
      </c>
      <c r="P22" s="6"/>
      <c r="Q22" s="9">
        <v>0</v>
      </c>
      <c r="R22" s="6"/>
      <c r="S22" s="9">
        <v>564655608</v>
      </c>
    </row>
    <row r="23" spans="1:19" ht="18.75" x14ac:dyDescent="0.45">
      <c r="A23" s="21" t="s">
        <v>125</v>
      </c>
      <c r="C23" s="9">
        <v>5</v>
      </c>
      <c r="D23" s="6"/>
      <c r="E23" s="6" t="s">
        <v>147</v>
      </c>
      <c r="F23" s="6"/>
      <c r="G23" s="6">
        <v>20</v>
      </c>
      <c r="H23" s="6"/>
      <c r="I23" s="9">
        <v>1336986300</v>
      </c>
      <c r="J23" s="6"/>
      <c r="K23" s="12">
        <v>-23680007</v>
      </c>
      <c r="L23" s="6"/>
      <c r="M23" s="9">
        <v>1360666307</v>
      </c>
      <c r="N23" s="6"/>
      <c r="O23" s="9">
        <v>111835616296</v>
      </c>
      <c r="P23" s="6"/>
      <c r="Q23" s="9">
        <v>2369694</v>
      </c>
      <c r="R23" s="6"/>
      <c r="S23" s="9">
        <v>111833246602</v>
      </c>
    </row>
    <row r="24" spans="1:19" ht="18.75" x14ac:dyDescent="0.45">
      <c r="A24" s="21" t="s">
        <v>128</v>
      </c>
      <c r="C24" s="9">
        <v>30</v>
      </c>
      <c r="D24" s="6"/>
      <c r="E24" s="6" t="s">
        <v>147</v>
      </c>
      <c r="F24" s="6"/>
      <c r="G24" s="6">
        <v>0</v>
      </c>
      <c r="H24" s="6"/>
      <c r="I24" s="9">
        <v>8286</v>
      </c>
      <c r="J24" s="6"/>
      <c r="K24" s="9">
        <v>0</v>
      </c>
      <c r="L24" s="6"/>
      <c r="M24" s="9">
        <v>8286</v>
      </c>
      <c r="N24" s="6"/>
      <c r="O24" s="9">
        <v>103995879</v>
      </c>
      <c r="P24" s="6"/>
      <c r="Q24" s="9">
        <v>0</v>
      </c>
      <c r="R24" s="6"/>
      <c r="S24" s="9">
        <v>103995879</v>
      </c>
    </row>
    <row r="25" spans="1:19" ht="18.75" x14ac:dyDescent="0.45">
      <c r="A25" s="21" t="s">
        <v>128</v>
      </c>
      <c r="C25" s="9">
        <v>5</v>
      </c>
      <c r="D25" s="6"/>
      <c r="E25" s="6" t="s">
        <v>147</v>
      </c>
      <c r="F25" s="6"/>
      <c r="G25" s="6">
        <v>20</v>
      </c>
      <c r="H25" s="6"/>
      <c r="I25" s="9">
        <v>0</v>
      </c>
      <c r="J25" s="6"/>
      <c r="K25" s="9">
        <v>0</v>
      </c>
      <c r="L25" s="6"/>
      <c r="M25" s="9">
        <v>0</v>
      </c>
      <c r="N25" s="6"/>
      <c r="O25" s="9">
        <v>25616438354</v>
      </c>
      <c r="P25" s="6"/>
      <c r="Q25" s="9">
        <v>0</v>
      </c>
      <c r="R25" s="6"/>
      <c r="S25" s="9">
        <v>25616438354</v>
      </c>
    </row>
    <row r="26" spans="1:19" ht="18.75" x14ac:dyDescent="0.45">
      <c r="A26" s="21" t="s">
        <v>130</v>
      </c>
      <c r="C26" s="9">
        <v>30</v>
      </c>
      <c r="D26" s="6"/>
      <c r="E26" s="6" t="s">
        <v>147</v>
      </c>
      <c r="F26" s="6"/>
      <c r="G26" s="6">
        <v>0</v>
      </c>
      <c r="H26" s="6"/>
      <c r="I26" s="9">
        <v>0</v>
      </c>
      <c r="J26" s="6"/>
      <c r="K26" s="9">
        <v>0</v>
      </c>
      <c r="L26" s="6"/>
      <c r="M26" s="9">
        <v>0</v>
      </c>
      <c r="N26" s="6"/>
      <c r="O26" s="9">
        <v>863730469</v>
      </c>
      <c r="P26" s="6"/>
      <c r="Q26" s="9">
        <v>0</v>
      </c>
      <c r="R26" s="6"/>
      <c r="S26" s="9">
        <v>863730469</v>
      </c>
    </row>
    <row r="27" spans="1:19" ht="18.75" x14ac:dyDescent="0.45">
      <c r="A27" s="21" t="s">
        <v>130</v>
      </c>
      <c r="C27" s="9">
        <v>4</v>
      </c>
      <c r="D27" s="6"/>
      <c r="E27" s="6" t="s">
        <v>147</v>
      </c>
      <c r="F27" s="6"/>
      <c r="G27" s="6">
        <v>20</v>
      </c>
      <c r="H27" s="6"/>
      <c r="I27" s="9">
        <v>0</v>
      </c>
      <c r="J27" s="6"/>
      <c r="K27" s="9">
        <v>0</v>
      </c>
      <c r="L27" s="6"/>
      <c r="M27" s="9">
        <v>0</v>
      </c>
      <c r="N27" s="6"/>
      <c r="O27" s="9">
        <v>102389518678</v>
      </c>
      <c r="P27" s="6"/>
      <c r="Q27" s="9">
        <v>0</v>
      </c>
      <c r="R27" s="6"/>
      <c r="S27" s="9">
        <v>102389518678</v>
      </c>
    </row>
    <row r="28" spans="1:19" ht="18.75" x14ac:dyDescent="0.45">
      <c r="A28" s="21" t="s">
        <v>128</v>
      </c>
      <c r="C28" s="9">
        <v>31</v>
      </c>
      <c r="D28" s="6"/>
      <c r="E28" s="6" t="s">
        <v>147</v>
      </c>
      <c r="F28" s="6"/>
      <c r="G28" s="6">
        <v>20</v>
      </c>
      <c r="H28" s="6"/>
      <c r="I28" s="9">
        <v>10094958900</v>
      </c>
      <c r="J28" s="6"/>
      <c r="K28" s="9">
        <v>0</v>
      </c>
      <c r="L28" s="6"/>
      <c r="M28" s="9">
        <v>10094958900</v>
      </c>
      <c r="N28" s="6"/>
      <c r="O28" s="9">
        <v>96484356130</v>
      </c>
      <c r="P28" s="6"/>
      <c r="Q28" s="9">
        <v>0</v>
      </c>
      <c r="R28" s="6"/>
      <c r="S28" s="9">
        <v>96484356130</v>
      </c>
    </row>
    <row r="29" spans="1:19" ht="18.75" x14ac:dyDescent="0.45">
      <c r="A29" s="21" t="s">
        <v>120</v>
      </c>
      <c r="C29" s="9">
        <v>14</v>
      </c>
      <c r="D29" s="6"/>
      <c r="E29" s="6" t="s">
        <v>147</v>
      </c>
      <c r="F29" s="6"/>
      <c r="G29" s="6">
        <v>18</v>
      </c>
      <c r="H29" s="6"/>
      <c r="I29" s="9">
        <v>6820273973</v>
      </c>
      <c r="J29" s="6"/>
      <c r="K29" s="9">
        <v>0</v>
      </c>
      <c r="L29" s="6"/>
      <c r="M29" s="9">
        <v>6820273973</v>
      </c>
      <c r="N29" s="6"/>
      <c r="O29" s="9">
        <v>31600602727</v>
      </c>
      <c r="P29" s="6"/>
      <c r="Q29" s="9">
        <v>26428284</v>
      </c>
      <c r="R29" s="6"/>
      <c r="S29" s="9">
        <v>31574174443</v>
      </c>
    </row>
    <row r="30" spans="1:19" ht="18.75" x14ac:dyDescent="0.45">
      <c r="A30" s="21" t="s">
        <v>135</v>
      </c>
      <c r="C30" s="9">
        <v>5</v>
      </c>
      <c r="D30" s="6"/>
      <c r="E30" s="6" t="s">
        <v>147</v>
      </c>
      <c r="F30" s="6"/>
      <c r="G30" s="6">
        <v>18</v>
      </c>
      <c r="H30" s="6"/>
      <c r="I30" s="9">
        <v>7520547925</v>
      </c>
      <c r="J30" s="6"/>
      <c r="K30" s="9">
        <v>0</v>
      </c>
      <c r="L30" s="6"/>
      <c r="M30" s="9">
        <v>7520547925</v>
      </c>
      <c r="N30" s="6"/>
      <c r="O30" s="9">
        <v>7520547925</v>
      </c>
      <c r="P30" s="6"/>
      <c r="Q30" s="9">
        <v>0</v>
      </c>
      <c r="R30" s="6"/>
      <c r="S30" s="9">
        <v>7520547925</v>
      </c>
    </row>
    <row r="31" spans="1:19" ht="18.75" thickBot="1" x14ac:dyDescent="0.45">
      <c r="I31" s="19">
        <f>SUM(I8:I30)</f>
        <v>63444263341</v>
      </c>
      <c r="K31" s="18">
        <f>SUM(K8:K30)</f>
        <v>-23680007</v>
      </c>
      <c r="M31" s="19">
        <f>SUM(M8:M30)</f>
        <v>63467943348</v>
      </c>
      <c r="O31" s="19">
        <f>SUM(O8:O30)</f>
        <v>732728204448</v>
      </c>
      <c r="Q31" s="19">
        <f>SUM(Q8:Q30)</f>
        <v>29157437</v>
      </c>
      <c r="S31" s="19">
        <f>SUM(S8:S30)</f>
        <v>732699047011</v>
      </c>
    </row>
    <row r="32" spans="1:19" ht="18.75" thickTop="1" x14ac:dyDescent="0.4"/>
    <row r="33" spans="15:19" x14ac:dyDescent="0.4">
      <c r="S33" s="4"/>
    </row>
    <row r="34" spans="15:19" x14ac:dyDescent="0.4">
      <c r="O34" s="9"/>
      <c r="Q34" s="9"/>
      <c r="S34" s="9"/>
    </row>
  </sheetData>
  <mergeCells count="16">
    <mergeCell ref="A2:S2"/>
    <mergeCell ref="A4:S4"/>
    <mergeCell ref="A3:S3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topLeftCell="D4" workbookViewId="0">
      <selection activeCell="A8" sqref="A8"/>
    </sheetView>
  </sheetViews>
  <sheetFormatPr defaultRowHeight="18" x14ac:dyDescent="0.4"/>
  <cols>
    <col min="1" max="1" width="26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7.75" x14ac:dyDescent="0.4">
      <c r="A3" s="23" t="s">
        <v>138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7.75" x14ac:dyDescent="0.4">
      <c r="A6" s="23" t="s">
        <v>3</v>
      </c>
      <c r="C6" s="23" t="s">
        <v>148</v>
      </c>
      <c r="D6" s="23" t="s">
        <v>148</v>
      </c>
      <c r="E6" s="23" t="s">
        <v>148</v>
      </c>
      <c r="F6" s="23" t="s">
        <v>148</v>
      </c>
      <c r="G6" s="23" t="s">
        <v>148</v>
      </c>
      <c r="I6" s="23" t="s">
        <v>140</v>
      </c>
      <c r="J6" s="23" t="s">
        <v>140</v>
      </c>
      <c r="K6" s="23" t="s">
        <v>140</v>
      </c>
      <c r="L6" s="23" t="s">
        <v>140</v>
      </c>
      <c r="M6" s="23" t="s">
        <v>140</v>
      </c>
      <c r="O6" s="23" t="s">
        <v>141</v>
      </c>
      <c r="P6" s="23" t="s">
        <v>141</v>
      </c>
      <c r="Q6" s="23" t="s">
        <v>141</v>
      </c>
      <c r="R6" s="23" t="s">
        <v>141</v>
      </c>
      <c r="S6" s="23" t="s">
        <v>141</v>
      </c>
    </row>
    <row r="7" spans="1:19" ht="61.5" customHeight="1" x14ac:dyDescent="0.4">
      <c r="A7" s="23" t="s">
        <v>3</v>
      </c>
      <c r="C7" s="23" t="s">
        <v>149</v>
      </c>
      <c r="E7" s="24" t="s">
        <v>208</v>
      </c>
      <c r="G7" s="23" t="s">
        <v>150</v>
      </c>
      <c r="I7" s="24" t="s">
        <v>209</v>
      </c>
      <c r="K7" s="23" t="s">
        <v>145</v>
      </c>
      <c r="M7" s="24" t="s">
        <v>210</v>
      </c>
      <c r="O7" s="24" t="s">
        <v>209</v>
      </c>
      <c r="Q7" s="23" t="s">
        <v>145</v>
      </c>
      <c r="S7" s="24" t="s">
        <v>210</v>
      </c>
    </row>
    <row r="8" spans="1:19" ht="18.75" x14ac:dyDescent="0.45">
      <c r="A8" s="3" t="s">
        <v>24</v>
      </c>
      <c r="C8" s="6" t="s">
        <v>151</v>
      </c>
      <c r="D8" s="6"/>
      <c r="E8" s="9">
        <v>8853153</v>
      </c>
      <c r="F8" s="6"/>
      <c r="G8" s="9">
        <v>380</v>
      </c>
      <c r="H8" s="6"/>
      <c r="I8" s="9">
        <v>0</v>
      </c>
      <c r="J8" s="6"/>
      <c r="K8" s="9">
        <v>0</v>
      </c>
      <c r="L8" s="6"/>
      <c r="M8" s="9">
        <v>0</v>
      </c>
      <c r="N8" s="6"/>
      <c r="O8" s="9">
        <v>3364198140</v>
      </c>
      <c r="P8" s="6"/>
      <c r="Q8" s="9">
        <v>0</v>
      </c>
      <c r="R8" s="6"/>
      <c r="S8" s="9">
        <v>3364198140</v>
      </c>
    </row>
    <row r="9" spans="1:19" ht="18.75" x14ac:dyDescent="0.45">
      <c r="A9" s="3" t="s">
        <v>27</v>
      </c>
      <c r="C9" s="6" t="s">
        <v>152</v>
      </c>
      <c r="D9" s="6"/>
      <c r="E9" s="9">
        <v>1500000</v>
      </c>
      <c r="F9" s="6"/>
      <c r="G9" s="9">
        <v>100</v>
      </c>
      <c r="H9" s="6"/>
      <c r="I9" s="9">
        <v>0</v>
      </c>
      <c r="J9" s="6"/>
      <c r="K9" s="9">
        <v>0</v>
      </c>
      <c r="L9" s="6"/>
      <c r="M9" s="9">
        <v>0</v>
      </c>
      <c r="N9" s="6"/>
      <c r="O9" s="9">
        <v>150000000</v>
      </c>
      <c r="P9" s="6"/>
      <c r="Q9" s="9">
        <v>0</v>
      </c>
      <c r="R9" s="6"/>
      <c r="S9" s="9">
        <v>150000000</v>
      </c>
    </row>
    <row r="10" spans="1:19" ht="18.75" x14ac:dyDescent="0.45">
      <c r="A10" s="3" t="s">
        <v>42</v>
      </c>
      <c r="C10" s="6" t="s">
        <v>153</v>
      </c>
      <c r="D10" s="6"/>
      <c r="E10" s="9">
        <v>180000</v>
      </c>
      <c r="F10" s="6"/>
      <c r="G10" s="9">
        <v>6800</v>
      </c>
      <c r="H10" s="6"/>
      <c r="I10" s="9">
        <v>1224000000</v>
      </c>
      <c r="J10" s="6"/>
      <c r="K10" s="9">
        <v>16540541</v>
      </c>
      <c r="L10" s="6"/>
      <c r="M10" s="9">
        <v>1207459459</v>
      </c>
      <c r="N10" s="6"/>
      <c r="O10" s="9">
        <v>1224000000</v>
      </c>
      <c r="P10" s="6"/>
      <c r="Q10" s="9">
        <v>16540541</v>
      </c>
      <c r="R10" s="6"/>
      <c r="S10" s="9">
        <v>1207459459</v>
      </c>
    </row>
    <row r="11" spans="1:19" ht="18.75" x14ac:dyDescent="0.45">
      <c r="A11" s="3" t="s">
        <v>26</v>
      </c>
      <c r="C11" s="6" t="s">
        <v>154</v>
      </c>
      <c r="D11" s="6"/>
      <c r="E11" s="9">
        <v>3500000</v>
      </c>
      <c r="F11" s="6"/>
      <c r="G11" s="9">
        <v>348</v>
      </c>
      <c r="H11" s="6"/>
      <c r="I11" s="9">
        <v>0</v>
      </c>
      <c r="J11" s="6"/>
      <c r="K11" s="9">
        <v>0</v>
      </c>
      <c r="L11" s="6"/>
      <c r="M11" s="9">
        <v>0</v>
      </c>
      <c r="N11" s="6"/>
      <c r="O11" s="9">
        <v>1218000000</v>
      </c>
      <c r="P11" s="6"/>
      <c r="Q11" s="9">
        <v>0</v>
      </c>
      <c r="R11" s="6"/>
      <c r="S11" s="9">
        <v>1218000000</v>
      </c>
    </row>
    <row r="12" spans="1:19" ht="18.75" x14ac:dyDescent="0.45">
      <c r="A12" s="3" t="s">
        <v>155</v>
      </c>
      <c r="C12" s="6" t="s">
        <v>156</v>
      </c>
      <c r="D12" s="6"/>
      <c r="E12" s="9">
        <v>180000</v>
      </c>
      <c r="F12" s="6"/>
      <c r="G12" s="9">
        <v>112</v>
      </c>
      <c r="H12" s="6"/>
      <c r="I12" s="9">
        <v>0</v>
      </c>
      <c r="J12" s="6"/>
      <c r="K12" s="9">
        <v>0</v>
      </c>
      <c r="L12" s="6"/>
      <c r="M12" s="9">
        <v>0</v>
      </c>
      <c r="N12" s="6"/>
      <c r="O12" s="9">
        <v>20160000</v>
      </c>
      <c r="P12" s="6"/>
      <c r="Q12" s="9">
        <v>177923</v>
      </c>
      <c r="R12" s="6"/>
      <c r="S12" s="9">
        <v>19982077</v>
      </c>
    </row>
    <row r="13" spans="1:19" ht="18.75" x14ac:dyDescent="0.45">
      <c r="A13" s="3" t="s">
        <v>19</v>
      </c>
      <c r="C13" s="6" t="s">
        <v>157</v>
      </c>
      <c r="D13" s="6"/>
      <c r="E13" s="9">
        <v>4170</v>
      </c>
      <c r="F13" s="6"/>
      <c r="G13" s="9">
        <v>8740</v>
      </c>
      <c r="H13" s="6"/>
      <c r="I13" s="9">
        <v>0</v>
      </c>
      <c r="J13" s="6"/>
      <c r="K13" s="9">
        <v>0</v>
      </c>
      <c r="L13" s="6"/>
      <c r="M13" s="9">
        <v>0</v>
      </c>
      <c r="N13" s="6"/>
      <c r="O13" s="9">
        <v>36445800</v>
      </c>
      <c r="P13" s="6"/>
      <c r="Q13" s="9">
        <v>0</v>
      </c>
      <c r="R13" s="6"/>
      <c r="S13" s="9">
        <v>36445800</v>
      </c>
    </row>
    <row r="14" spans="1:19" ht="18.75" x14ac:dyDescent="0.45">
      <c r="A14" s="3" t="s">
        <v>18</v>
      </c>
      <c r="C14" s="6" t="s">
        <v>158</v>
      </c>
      <c r="D14" s="6"/>
      <c r="E14" s="9">
        <v>1984</v>
      </c>
      <c r="F14" s="6"/>
      <c r="G14" s="9">
        <v>257</v>
      </c>
      <c r="H14" s="6"/>
      <c r="I14" s="9">
        <v>0</v>
      </c>
      <c r="J14" s="6"/>
      <c r="K14" s="9">
        <v>0</v>
      </c>
      <c r="L14" s="6"/>
      <c r="M14" s="9">
        <v>0</v>
      </c>
      <c r="N14" s="6"/>
      <c r="O14" s="9">
        <v>509888</v>
      </c>
      <c r="P14" s="6"/>
      <c r="Q14" s="9">
        <v>6890</v>
      </c>
      <c r="R14" s="6"/>
      <c r="S14" s="9">
        <v>502998</v>
      </c>
    </row>
    <row r="15" spans="1:19" ht="18.75" thickBot="1" x14ac:dyDescent="0.45">
      <c r="I15" s="19">
        <f>SUM(I8:I14)</f>
        <v>1224000000</v>
      </c>
      <c r="K15" s="19">
        <f>SUM(K8:K14)</f>
        <v>16540541</v>
      </c>
      <c r="M15" s="19">
        <f>SUM(M8:M14)</f>
        <v>1207459459</v>
      </c>
      <c r="O15" s="19">
        <f>SUM(O8:O14)</f>
        <v>6013313828</v>
      </c>
      <c r="Q15" s="19">
        <f>SUM(Q8:Q14)</f>
        <v>16725354</v>
      </c>
      <c r="S15" s="19">
        <f>SUM(S8:S14)</f>
        <v>5996588474</v>
      </c>
    </row>
    <row r="16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8"/>
  <sheetViews>
    <sheetView rightToLeft="1" topLeftCell="A43" workbookViewId="0">
      <selection activeCell="O53" sqref="O53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8.7109375" style="6" bestFit="1" customWidth="1"/>
    <col min="4" max="4" width="1" style="6" customWidth="1"/>
    <col min="5" max="5" width="16.140625" style="6" bestFit="1" customWidth="1"/>
    <col min="6" max="6" width="1" style="6" customWidth="1"/>
    <col min="7" max="7" width="16.85546875" style="6" bestFit="1" customWidth="1"/>
    <col min="8" max="8" width="1" style="6" customWidth="1"/>
    <col min="9" max="9" width="21.7109375" style="6" bestFit="1" customWidth="1"/>
    <col min="10" max="10" width="1" style="1" customWidth="1"/>
    <col min="11" max="11" width="9.28515625" style="6" bestFit="1" customWidth="1"/>
    <col min="12" max="12" width="1" style="6" customWidth="1"/>
    <col min="13" max="13" width="16.140625" style="6" bestFit="1" customWidth="1"/>
    <col min="14" max="14" width="1" style="6" customWidth="1"/>
    <col min="15" max="15" width="16.85546875" style="6" bestFit="1" customWidth="1"/>
    <col min="16" max="16" width="1" style="6" customWidth="1"/>
    <col min="17" max="17" width="21.7109375" style="6" bestFit="1" customWidth="1"/>
    <col min="18" max="18" width="1" style="1" customWidth="1"/>
    <col min="19" max="19" width="12.28515625" style="1" bestFit="1" customWidth="1"/>
    <col min="20" max="16384" width="9.140625" style="1"/>
  </cols>
  <sheetData>
    <row r="2" spans="1:20" ht="27.75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27.75" x14ac:dyDescent="0.4">
      <c r="A3" s="23" t="s">
        <v>138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20" ht="27.75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20" ht="27.75" x14ac:dyDescent="0.4">
      <c r="A6" s="23" t="s">
        <v>3</v>
      </c>
      <c r="C6" s="23" t="s">
        <v>140</v>
      </c>
      <c r="D6" s="23" t="s">
        <v>140</v>
      </c>
      <c r="E6" s="23" t="s">
        <v>140</v>
      </c>
      <c r="F6" s="23" t="s">
        <v>140</v>
      </c>
      <c r="G6" s="23" t="s">
        <v>140</v>
      </c>
      <c r="H6" s="23" t="s">
        <v>140</v>
      </c>
      <c r="I6" s="23" t="s">
        <v>140</v>
      </c>
      <c r="K6" s="23" t="s">
        <v>141</v>
      </c>
      <c r="L6" s="23" t="s">
        <v>141</v>
      </c>
      <c r="M6" s="23" t="s">
        <v>141</v>
      </c>
      <c r="N6" s="23" t="s">
        <v>141</v>
      </c>
      <c r="O6" s="23" t="s">
        <v>141</v>
      </c>
      <c r="P6" s="23" t="s">
        <v>141</v>
      </c>
      <c r="Q6" s="23" t="s">
        <v>141</v>
      </c>
    </row>
    <row r="7" spans="1:20" ht="57.75" customHeight="1" x14ac:dyDescent="0.4">
      <c r="A7" s="23" t="s">
        <v>3</v>
      </c>
      <c r="C7" s="23" t="s">
        <v>7</v>
      </c>
      <c r="E7" s="23" t="s">
        <v>159</v>
      </c>
      <c r="G7" s="23" t="s">
        <v>160</v>
      </c>
      <c r="I7" s="24" t="s">
        <v>217</v>
      </c>
      <c r="K7" s="23" t="s">
        <v>7</v>
      </c>
      <c r="M7" s="23" t="s">
        <v>159</v>
      </c>
      <c r="O7" s="23" t="s">
        <v>160</v>
      </c>
      <c r="Q7" s="24" t="s">
        <v>217</v>
      </c>
    </row>
    <row r="8" spans="1:20" ht="18.75" x14ac:dyDescent="0.45">
      <c r="A8" s="3" t="s">
        <v>20</v>
      </c>
      <c r="C8" s="9">
        <v>2929830</v>
      </c>
      <c r="E8" s="12">
        <v>36375844918</v>
      </c>
      <c r="F8" s="12"/>
      <c r="G8" s="12">
        <v>24143775370</v>
      </c>
      <c r="H8" s="12"/>
      <c r="I8" s="12">
        <v>12232069548</v>
      </c>
      <c r="J8" s="11"/>
      <c r="K8" s="12">
        <v>2929830</v>
      </c>
      <c r="L8" s="12"/>
      <c r="M8" s="12">
        <v>36375844918</v>
      </c>
      <c r="N8" s="12"/>
      <c r="O8" s="12">
        <f>Q8-M8</f>
        <v>4943361711</v>
      </c>
      <c r="P8" s="12"/>
      <c r="Q8" s="12">
        <v>41319206629</v>
      </c>
    </row>
    <row r="9" spans="1:20" ht="18.75" x14ac:dyDescent="0.45">
      <c r="A9" s="3" t="s">
        <v>79</v>
      </c>
      <c r="C9" s="9">
        <v>1063000</v>
      </c>
      <c r="E9" s="12">
        <v>957843416408</v>
      </c>
      <c r="F9" s="12"/>
      <c r="G9" s="12">
        <v>965179975416</v>
      </c>
      <c r="H9" s="12"/>
      <c r="I9" s="12">
        <v>-7336559007</v>
      </c>
      <c r="J9" s="11"/>
      <c r="K9" s="12">
        <v>1063000</v>
      </c>
      <c r="L9" s="12"/>
      <c r="M9" s="12">
        <f>957843416408-1287</f>
        <v>957843415121</v>
      </c>
      <c r="N9" s="12"/>
      <c r="O9" s="12">
        <f t="shared" ref="O9:O49" si="0">Q9-M9</f>
        <v>-999219998719</v>
      </c>
      <c r="P9" s="12"/>
      <c r="Q9" s="12">
        <v>-41376583598</v>
      </c>
    </row>
    <row r="10" spans="1:20" ht="18.75" x14ac:dyDescent="0.45">
      <c r="A10" s="3" t="s">
        <v>95</v>
      </c>
      <c r="C10" s="9">
        <v>0</v>
      </c>
      <c r="E10" s="12">
        <v>0</v>
      </c>
      <c r="F10" s="12"/>
      <c r="G10" s="12">
        <v>0</v>
      </c>
      <c r="H10" s="12"/>
      <c r="I10" s="12">
        <v>0</v>
      </c>
      <c r="J10" s="11"/>
      <c r="K10" s="12">
        <v>645600</v>
      </c>
      <c r="L10" s="12"/>
      <c r="M10" s="12">
        <v>645482985000</v>
      </c>
      <c r="N10" s="12"/>
      <c r="O10" s="12">
        <f t="shared" si="0"/>
        <v>-606366606857</v>
      </c>
      <c r="P10" s="12"/>
      <c r="Q10" s="12">
        <v>39116378143</v>
      </c>
    </row>
    <row r="11" spans="1:20" ht="18.75" x14ac:dyDescent="0.45">
      <c r="A11" s="3" t="s">
        <v>88</v>
      </c>
      <c r="C11" s="9">
        <v>0</v>
      </c>
      <c r="E11" s="12">
        <v>0</v>
      </c>
      <c r="F11" s="12"/>
      <c r="G11" s="12">
        <v>0</v>
      </c>
      <c r="H11" s="12"/>
      <c r="I11" s="12">
        <v>0</v>
      </c>
      <c r="J11" s="11"/>
      <c r="K11" s="12">
        <v>336280</v>
      </c>
      <c r="L11" s="12"/>
      <c r="M11" s="12">
        <v>336219049250</v>
      </c>
      <c r="N11" s="12"/>
      <c r="O11" s="12">
        <f t="shared" si="0"/>
        <v>-325820696611</v>
      </c>
      <c r="P11" s="12"/>
      <c r="Q11" s="12">
        <v>10398352639</v>
      </c>
    </row>
    <row r="12" spans="1:20" ht="18.75" x14ac:dyDescent="0.45">
      <c r="A12" s="3" t="s">
        <v>163</v>
      </c>
      <c r="C12" s="9">
        <v>153995</v>
      </c>
      <c r="E12" s="12">
        <v>144482715760</v>
      </c>
      <c r="F12" s="12"/>
      <c r="G12" s="12">
        <v>135599430627</v>
      </c>
      <c r="H12" s="12"/>
      <c r="I12" s="12">
        <v>8883285133</v>
      </c>
      <c r="J12" s="11"/>
      <c r="K12" s="12">
        <v>153995</v>
      </c>
      <c r="L12" s="12"/>
      <c r="M12" s="12">
        <v>144482715760</v>
      </c>
      <c r="N12" s="12"/>
      <c r="O12" s="12">
        <f t="shared" si="0"/>
        <v>-153996539949</v>
      </c>
      <c r="P12" s="12"/>
      <c r="Q12" s="12">
        <v>-9513824189</v>
      </c>
    </row>
    <row r="13" spans="1:20" ht="18.75" x14ac:dyDescent="0.45">
      <c r="A13" s="3" t="s">
        <v>70</v>
      </c>
      <c r="C13" s="9">
        <v>249116</v>
      </c>
      <c r="E13" s="12">
        <v>144010024375</v>
      </c>
      <c r="F13" s="12"/>
      <c r="G13" s="12">
        <v>143223707709</v>
      </c>
      <c r="H13" s="12"/>
      <c r="I13" s="12">
        <v>786316666</v>
      </c>
      <c r="J13" s="11"/>
      <c r="K13" s="12">
        <v>249116</v>
      </c>
      <c r="L13" s="12"/>
      <c r="M13" s="12">
        <v>144010024375</v>
      </c>
      <c r="N13" s="12"/>
      <c r="O13" s="12">
        <f t="shared" si="0"/>
        <v>-144164113337</v>
      </c>
      <c r="P13" s="12"/>
      <c r="Q13" s="12">
        <v>-154088962</v>
      </c>
    </row>
    <row r="14" spans="1:20" ht="18.75" x14ac:dyDescent="0.45">
      <c r="A14" s="3" t="s">
        <v>73</v>
      </c>
      <c r="C14" s="9">
        <v>175393</v>
      </c>
      <c r="E14" s="12">
        <v>100747470212</v>
      </c>
      <c r="F14" s="12"/>
      <c r="G14" s="12">
        <v>99975705527</v>
      </c>
      <c r="H14" s="12"/>
      <c r="I14" s="12">
        <v>771764685</v>
      </c>
      <c r="J14" s="11"/>
      <c r="K14" s="12">
        <v>175393</v>
      </c>
      <c r="L14" s="12"/>
      <c r="M14" s="12">
        <v>100747470212</v>
      </c>
      <c r="N14" s="12"/>
      <c r="O14" s="12">
        <f t="shared" si="0"/>
        <v>-100519434633</v>
      </c>
      <c r="P14" s="12"/>
      <c r="Q14" s="12">
        <v>228035579</v>
      </c>
    </row>
    <row r="15" spans="1:20" ht="18.75" x14ac:dyDescent="0.45">
      <c r="A15" s="3" t="s">
        <v>162</v>
      </c>
      <c r="C15" s="9">
        <v>101200</v>
      </c>
      <c r="E15" s="12">
        <v>97876558657</v>
      </c>
      <c r="F15" s="12"/>
      <c r="G15" s="12">
        <v>99309796836</v>
      </c>
      <c r="H15" s="12"/>
      <c r="I15" s="12">
        <v>-1433238178</v>
      </c>
      <c r="J15" s="11"/>
      <c r="K15" s="12">
        <v>101200</v>
      </c>
      <c r="L15" s="12"/>
      <c r="M15" s="12">
        <v>97876558657</v>
      </c>
      <c r="N15" s="12"/>
      <c r="O15" s="12">
        <f t="shared" si="0"/>
        <v>-91013157987</v>
      </c>
      <c r="P15" s="12"/>
      <c r="Q15" s="12">
        <v>6863400670</v>
      </c>
    </row>
    <row r="16" spans="1:20" ht="18.75" x14ac:dyDescent="0.45">
      <c r="A16" s="3" t="s">
        <v>39</v>
      </c>
      <c r="C16" s="9">
        <v>3100000</v>
      </c>
      <c r="E16" s="12">
        <v>48996724500</v>
      </c>
      <c r="F16" s="12"/>
      <c r="G16" s="12">
        <v>49224803455</v>
      </c>
      <c r="H16" s="12"/>
      <c r="I16" s="12">
        <v>-228078955</v>
      </c>
      <c r="J16" s="11"/>
      <c r="K16" s="12">
        <v>3100000</v>
      </c>
      <c r="L16" s="12"/>
      <c r="M16" s="12">
        <v>48996724500</v>
      </c>
      <c r="N16" s="12"/>
      <c r="O16" s="12">
        <f t="shared" si="0"/>
        <v>-49224803455</v>
      </c>
      <c r="P16" s="12"/>
      <c r="Q16" s="12">
        <v>-228078955</v>
      </c>
      <c r="S16" s="22"/>
      <c r="T16" s="12"/>
    </row>
    <row r="17" spans="1:20" ht="18.75" x14ac:dyDescent="0.45">
      <c r="A17" s="3" t="s">
        <v>26</v>
      </c>
      <c r="C17" s="9">
        <v>3500000</v>
      </c>
      <c r="E17" s="12">
        <v>46099068750</v>
      </c>
      <c r="F17" s="12"/>
      <c r="G17" s="12">
        <v>44999735878</v>
      </c>
      <c r="H17" s="12"/>
      <c r="I17" s="12">
        <v>1099332872</v>
      </c>
      <c r="J17" s="11"/>
      <c r="K17" s="12">
        <v>3500000</v>
      </c>
      <c r="L17" s="12"/>
      <c r="M17" s="12">
        <v>46099068750</v>
      </c>
      <c r="N17" s="12"/>
      <c r="O17" s="12">
        <f t="shared" si="0"/>
        <v>-46850747476</v>
      </c>
      <c r="P17" s="12"/>
      <c r="Q17" s="12">
        <v>-751678726</v>
      </c>
    </row>
    <row r="18" spans="1:20" ht="18.75" x14ac:dyDescent="0.45">
      <c r="A18" s="3" t="s">
        <v>19</v>
      </c>
      <c r="C18" s="9">
        <v>154170</v>
      </c>
      <c r="E18" s="12">
        <v>29303599820</v>
      </c>
      <c r="F18" s="12"/>
      <c r="G18" s="12">
        <v>29376969806</v>
      </c>
      <c r="H18" s="12"/>
      <c r="I18" s="12">
        <v>-73369985</v>
      </c>
      <c r="J18" s="11"/>
      <c r="K18" s="12">
        <v>154170</v>
      </c>
      <c r="L18" s="12"/>
      <c r="M18" s="12">
        <v>29303599820</v>
      </c>
      <c r="N18" s="12"/>
      <c r="O18" s="12">
        <f t="shared" si="0"/>
        <v>-29340956043</v>
      </c>
      <c r="P18" s="12"/>
      <c r="Q18" s="12">
        <v>-37356223</v>
      </c>
    </row>
    <row r="19" spans="1:20" ht="18.75" x14ac:dyDescent="0.45">
      <c r="A19" s="3" t="s">
        <v>67</v>
      </c>
      <c r="C19" s="9">
        <v>38546</v>
      </c>
      <c r="E19" s="12">
        <v>29342371659</v>
      </c>
      <c r="F19" s="12"/>
      <c r="G19" s="12">
        <v>27750980173</v>
      </c>
      <c r="H19" s="12"/>
      <c r="I19" s="12">
        <v>1591391486</v>
      </c>
      <c r="J19" s="11"/>
      <c r="K19" s="12">
        <v>38546</v>
      </c>
      <c r="L19" s="12"/>
      <c r="M19" s="12">
        <v>29342371659</v>
      </c>
      <c r="N19" s="12"/>
      <c r="O19" s="12">
        <f t="shared" si="0"/>
        <v>-27046791699</v>
      </c>
      <c r="P19" s="12"/>
      <c r="Q19" s="12">
        <v>2295579960</v>
      </c>
      <c r="S19" s="4"/>
      <c r="T19" s="12"/>
    </row>
    <row r="20" spans="1:20" ht="18.75" x14ac:dyDescent="0.45">
      <c r="A20" s="3" t="s">
        <v>22</v>
      </c>
      <c r="C20" s="9">
        <v>1071084</v>
      </c>
      <c r="E20" s="12">
        <v>23508819988</v>
      </c>
      <c r="F20" s="12"/>
      <c r="G20" s="12">
        <v>23426278122</v>
      </c>
      <c r="H20" s="12"/>
      <c r="I20" s="12">
        <v>82541866</v>
      </c>
      <c r="J20" s="11"/>
      <c r="K20" s="12">
        <v>1071084</v>
      </c>
      <c r="L20" s="12"/>
      <c r="M20" s="12">
        <v>23508819988</v>
      </c>
      <c r="N20" s="12"/>
      <c r="O20" s="12">
        <f t="shared" si="0"/>
        <v>-23658094808</v>
      </c>
      <c r="P20" s="12"/>
      <c r="Q20" s="12">
        <v>-149274820</v>
      </c>
    </row>
    <row r="21" spans="1:20" ht="18.75" x14ac:dyDescent="0.45">
      <c r="A21" s="3" t="s">
        <v>36</v>
      </c>
      <c r="C21" s="9">
        <v>250000</v>
      </c>
      <c r="E21" s="12">
        <v>21414322125</v>
      </c>
      <c r="F21" s="12"/>
      <c r="G21" s="12">
        <v>21532102576</v>
      </c>
      <c r="H21" s="12"/>
      <c r="I21" s="12">
        <v>-117780451</v>
      </c>
      <c r="J21" s="11"/>
      <c r="K21" s="12">
        <v>250000</v>
      </c>
      <c r="L21" s="12"/>
      <c r="M21" s="12">
        <v>21414322125</v>
      </c>
      <c r="N21" s="12"/>
      <c r="O21" s="12">
        <f t="shared" si="0"/>
        <v>-21532102576</v>
      </c>
      <c r="P21" s="12"/>
      <c r="Q21" s="12">
        <v>-117780451</v>
      </c>
    </row>
    <row r="22" spans="1:20" ht="18.75" x14ac:dyDescent="0.45">
      <c r="A22" s="3" t="s">
        <v>42</v>
      </c>
      <c r="C22" s="9">
        <v>180000</v>
      </c>
      <c r="E22" s="12">
        <v>18395690490</v>
      </c>
      <c r="F22" s="12"/>
      <c r="G22" s="12">
        <v>19752879512</v>
      </c>
      <c r="H22" s="12"/>
      <c r="I22" s="12">
        <v>-1357189022</v>
      </c>
      <c r="J22" s="11"/>
      <c r="K22" s="12">
        <v>180000</v>
      </c>
      <c r="L22" s="12"/>
      <c r="M22" s="12">
        <v>18395690490</v>
      </c>
      <c r="N22" s="12"/>
      <c r="O22" s="12">
        <f t="shared" si="0"/>
        <v>-19752879512</v>
      </c>
      <c r="P22" s="12"/>
      <c r="Q22" s="12">
        <v>-1357189022</v>
      </c>
    </row>
    <row r="23" spans="1:20" ht="18.75" x14ac:dyDescent="0.45">
      <c r="A23" s="3" t="s">
        <v>38</v>
      </c>
      <c r="C23" s="9">
        <v>1500000</v>
      </c>
      <c r="E23" s="12">
        <v>19339242750</v>
      </c>
      <c r="F23" s="12"/>
      <c r="G23" s="12">
        <v>19457389712</v>
      </c>
      <c r="H23" s="12"/>
      <c r="I23" s="12">
        <v>-118146962</v>
      </c>
      <c r="J23" s="11"/>
      <c r="K23" s="12">
        <v>1500000</v>
      </c>
      <c r="L23" s="12"/>
      <c r="M23" s="12">
        <v>19339242750</v>
      </c>
      <c r="N23" s="12"/>
      <c r="O23" s="12">
        <f t="shared" si="0"/>
        <v>-19457389712</v>
      </c>
      <c r="P23" s="12"/>
      <c r="Q23" s="12">
        <v>-118146962</v>
      </c>
    </row>
    <row r="24" spans="1:20" ht="18.75" x14ac:dyDescent="0.45">
      <c r="A24" s="3" t="s">
        <v>40</v>
      </c>
      <c r="C24" s="9">
        <v>1700000</v>
      </c>
      <c r="E24" s="12">
        <v>17000243100</v>
      </c>
      <c r="F24" s="12"/>
      <c r="G24" s="12">
        <v>17157207739</v>
      </c>
      <c r="H24" s="12"/>
      <c r="I24" s="12">
        <v>-156964639</v>
      </c>
      <c r="J24" s="11"/>
      <c r="K24" s="12">
        <v>1700000</v>
      </c>
      <c r="L24" s="12"/>
      <c r="M24" s="12">
        <v>17000243100</v>
      </c>
      <c r="N24" s="12"/>
      <c r="O24" s="12">
        <f t="shared" si="0"/>
        <v>-17157207739</v>
      </c>
      <c r="P24" s="12"/>
      <c r="Q24" s="12">
        <v>-156964639</v>
      </c>
    </row>
    <row r="25" spans="1:20" ht="18.75" x14ac:dyDescent="0.45">
      <c r="A25" s="3" t="s">
        <v>61</v>
      </c>
      <c r="C25" s="9">
        <v>21160</v>
      </c>
      <c r="E25" s="12">
        <v>16544480489</v>
      </c>
      <c r="F25" s="12"/>
      <c r="G25" s="12">
        <v>16178246121</v>
      </c>
      <c r="H25" s="12"/>
      <c r="I25" s="12">
        <v>366234368</v>
      </c>
      <c r="J25" s="11"/>
      <c r="K25" s="12">
        <v>21160</v>
      </c>
      <c r="L25" s="12"/>
      <c r="M25" s="12">
        <v>16544480489</v>
      </c>
      <c r="N25" s="12"/>
      <c r="O25" s="12">
        <f t="shared" si="0"/>
        <v>-15534624334</v>
      </c>
      <c r="P25" s="12"/>
      <c r="Q25" s="12">
        <v>1009856155</v>
      </c>
    </row>
    <row r="26" spans="1:20" ht="18.75" x14ac:dyDescent="0.45">
      <c r="A26" s="3" t="s">
        <v>35</v>
      </c>
      <c r="C26" s="9">
        <v>2300000</v>
      </c>
      <c r="E26" s="12">
        <v>15386899950</v>
      </c>
      <c r="F26" s="12"/>
      <c r="G26" s="12">
        <v>15491873133</v>
      </c>
      <c r="H26" s="12"/>
      <c r="I26" s="12">
        <v>-104973183</v>
      </c>
      <c r="J26" s="11"/>
      <c r="K26" s="12">
        <v>2300000</v>
      </c>
      <c r="L26" s="12"/>
      <c r="M26" s="12">
        <v>15386899950</v>
      </c>
      <c r="N26" s="12"/>
      <c r="O26" s="12">
        <f t="shared" si="0"/>
        <v>-15491873133</v>
      </c>
      <c r="P26" s="12"/>
      <c r="Q26" s="12">
        <v>-104973183</v>
      </c>
      <c r="S26" s="4"/>
      <c r="T26" s="12"/>
    </row>
    <row r="27" spans="1:20" ht="18.75" x14ac:dyDescent="0.45">
      <c r="A27" s="3" t="s">
        <v>32</v>
      </c>
      <c r="C27" s="9">
        <v>639000</v>
      </c>
      <c r="E27" s="12">
        <v>10512526072</v>
      </c>
      <c r="F27" s="12"/>
      <c r="G27" s="12">
        <v>10550506977</v>
      </c>
      <c r="H27" s="12"/>
      <c r="I27" s="12">
        <v>-37980904</v>
      </c>
      <c r="J27" s="11"/>
      <c r="K27" s="12">
        <v>639000</v>
      </c>
      <c r="L27" s="12"/>
      <c r="M27" s="12">
        <v>10512526072</v>
      </c>
      <c r="N27" s="12"/>
      <c r="O27" s="12">
        <f t="shared" si="0"/>
        <v>-10550506976</v>
      </c>
      <c r="P27" s="12"/>
      <c r="Q27" s="12">
        <v>-37980904</v>
      </c>
    </row>
    <row r="28" spans="1:20" ht="18.75" x14ac:dyDescent="0.45">
      <c r="A28" s="3" t="s">
        <v>37</v>
      </c>
      <c r="C28" s="9">
        <v>600000</v>
      </c>
      <c r="E28" s="12">
        <v>9918630900</v>
      </c>
      <c r="F28" s="12"/>
      <c r="G28" s="12">
        <v>9993852974</v>
      </c>
      <c r="H28" s="12"/>
      <c r="I28" s="12">
        <v>-75222074</v>
      </c>
      <c r="J28" s="11"/>
      <c r="K28" s="12">
        <v>600000</v>
      </c>
      <c r="L28" s="12"/>
      <c r="M28" s="12">
        <v>9918630900</v>
      </c>
      <c r="N28" s="12"/>
      <c r="O28" s="12">
        <f t="shared" si="0"/>
        <v>-9993852974</v>
      </c>
      <c r="P28" s="12"/>
      <c r="Q28" s="12">
        <v>-75222074</v>
      </c>
    </row>
    <row r="29" spans="1:20" ht="18.75" x14ac:dyDescent="0.45">
      <c r="A29" s="3" t="s">
        <v>44</v>
      </c>
      <c r="C29" s="9">
        <v>250000</v>
      </c>
      <c r="E29" s="12">
        <v>9416138625</v>
      </c>
      <c r="F29" s="12"/>
      <c r="G29" s="12">
        <v>9484749037</v>
      </c>
      <c r="H29" s="12"/>
      <c r="I29" s="12">
        <v>-68610412</v>
      </c>
      <c r="J29" s="11"/>
      <c r="K29" s="12">
        <v>250000</v>
      </c>
      <c r="L29" s="12"/>
      <c r="M29" s="12">
        <v>9416138625</v>
      </c>
      <c r="N29" s="12"/>
      <c r="O29" s="12">
        <f t="shared" si="0"/>
        <v>-9484749037</v>
      </c>
      <c r="P29" s="12"/>
      <c r="Q29" s="12">
        <v>-68610412</v>
      </c>
    </row>
    <row r="30" spans="1:20" ht="18.75" x14ac:dyDescent="0.45">
      <c r="A30" s="3" t="s">
        <v>41</v>
      </c>
      <c r="C30" s="9">
        <v>400000</v>
      </c>
      <c r="E30" s="12">
        <v>9212855400</v>
      </c>
      <c r="F30" s="12"/>
      <c r="G30" s="12">
        <v>9283211067</v>
      </c>
      <c r="H30" s="12"/>
      <c r="I30" s="12">
        <v>-70355667</v>
      </c>
      <c r="J30" s="11"/>
      <c r="K30" s="12">
        <v>400000</v>
      </c>
      <c r="L30" s="12"/>
      <c r="M30" s="12">
        <v>9212855400</v>
      </c>
      <c r="N30" s="12"/>
      <c r="O30" s="12">
        <f t="shared" si="0"/>
        <v>-9283211067</v>
      </c>
      <c r="P30" s="12"/>
      <c r="Q30" s="12">
        <v>-70355667</v>
      </c>
    </row>
    <row r="31" spans="1:20" ht="18.75" x14ac:dyDescent="0.45">
      <c r="A31" s="3" t="s">
        <v>43</v>
      </c>
      <c r="C31" s="9">
        <v>200000</v>
      </c>
      <c r="E31" s="12">
        <v>8631336150</v>
      </c>
      <c r="F31" s="12"/>
      <c r="G31" s="12">
        <v>8697760290</v>
      </c>
      <c r="H31" s="12"/>
      <c r="I31" s="12">
        <v>-66424140</v>
      </c>
      <c r="J31" s="11"/>
      <c r="K31" s="12">
        <v>200000</v>
      </c>
      <c r="L31" s="12"/>
      <c r="M31" s="12">
        <v>8631336150</v>
      </c>
      <c r="N31" s="12"/>
      <c r="O31" s="12">
        <f t="shared" si="0"/>
        <v>-8697760290</v>
      </c>
      <c r="P31" s="12"/>
      <c r="Q31" s="12">
        <v>-66424140</v>
      </c>
    </row>
    <row r="32" spans="1:20" ht="18.75" x14ac:dyDescent="0.45">
      <c r="A32" s="3" t="s">
        <v>34</v>
      </c>
      <c r="C32" s="9">
        <v>33612</v>
      </c>
      <c r="E32" s="12">
        <v>1855034717</v>
      </c>
      <c r="F32" s="12"/>
      <c r="G32" s="12">
        <v>1857498757</v>
      </c>
      <c r="H32" s="12"/>
      <c r="I32" s="12">
        <v>-2464039</v>
      </c>
      <c r="J32" s="11"/>
      <c r="K32" s="12">
        <v>33612</v>
      </c>
      <c r="L32" s="12"/>
      <c r="M32" s="12">
        <v>1855034717</v>
      </c>
      <c r="N32" s="12"/>
      <c r="O32" s="12">
        <f t="shared" si="0"/>
        <v>-1857498756</v>
      </c>
      <c r="P32" s="12"/>
      <c r="Q32" s="12">
        <v>-2464039</v>
      </c>
    </row>
    <row r="33" spans="1:17" ht="18.75" x14ac:dyDescent="0.45">
      <c r="A33" s="3" t="s">
        <v>164</v>
      </c>
      <c r="C33" s="9">
        <v>0</v>
      </c>
      <c r="E33" s="12">
        <v>0</v>
      </c>
      <c r="F33" s="12"/>
      <c r="G33" s="12">
        <v>0</v>
      </c>
      <c r="H33" s="12"/>
      <c r="I33" s="12">
        <v>0</v>
      </c>
      <c r="J33" s="11"/>
      <c r="K33" s="12">
        <v>1500</v>
      </c>
      <c r="L33" s="12"/>
      <c r="M33" s="12">
        <v>1499728125</v>
      </c>
      <c r="N33" s="12"/>
      <c r="O33" s="12">
        <f t="shared" si="0"/>
        <v>-1466265712</v>
      </c>
      <c r="P33" s="12"/>
      <c r="Q33" s="12">
        <v>33462413</v>
      </c>
    </row>
    <row r="34" spans="1:17" ht="18.75" x14ac:dyDescent="0.45">
      <c r="A34" s="3" t="s">
        <v>161</v>
      </c>
      <c r="C34" s="9">
        <v>0</v>
      </c>
      <c r="E34" s="12">
        <v>0</v>
      </c>
      <c r="F34" s="12"/>
      <c r="G34" s="12">
        <v>0</v>
      </c>
      <c r="H34" s="12"/>
      <c r="I34" s="12">
        <v>0</v>
      </c>
      <c r="J34" s="11"/>
      <c r="K34" s="12">
        <v>0</v>
      </c>
      <c r="L34" s="12"/>
      <c r="M34" s="12">
        <v>0</v>
      </c>
      <c r="N34" s="12"/>
      <c r="O34" s="12">
        <f t="shared" si="0"/>
        <v>-1242315076</v>
      </c>
      <c r="P34" s="12"/>
      <c r="Q34" s="12">
        <v>-1242315076</v>
      </c>
    </row>
    <row r="35" spans="1:17" ht="18.75" x14ac:dyDescent="0.45">
      <c r="A35" s="3" t="s">
        <v>33</v>
      </c>
      <c r="C35" s="9">
        <v>18975</v>
      </c>
      <c r="E35" s="12">
        <v>333576216</v>
      </c>
      <c r="F35" s="12"/>
      <c r="G35" s="12">
        <v>333913309</v>
      </c>
      <c r="H35" s="12"/>
      <c r="I35" s="12">
        <v>-337092</v>
      </c>
      <c r="J35" s="11"/>
      <c r="K35" s="12">
        <v>18975</v>
      </c>
      <c r="L35" s="12"/>
      <c r="M35" s="12">
        <v>333576216</v>
      </c>
      <c r="N35" s="12"/>
      <c r="O35" s="12">
        <f t="shared" si="0"/>
        <v>-333913308</v>
      </c>
      <c r="P35" s="12"/>
      <c r="Q35" s="12">
        <v>-337092</v>
      </c>
    </row>
    <row r="36" spans="1:17" ht="18.75" x14ac:dyDescent="0.45">
      <c r="A36" s="3" t="s">
        <v>25</v>
      </c>
      <c r="C36" s="9">
        <v>0</v>
      </c>
      <c r="E36" s="12">
        <v>0</v>
      </c>
      <c r="F36" s="12"/>
      <c r="G36" s="12">
        <v>-95821879</v>
      </c>
      <c r="H36" s="12"/>
      <c r="I36" s="12">
        <v>95821879</v>
      </c>
      <c r="J36" s="11"/>
      <c r="K36" s="12">
        <v>0</v>
      </c>
      <c r="L36" s="12"/>
      <c r="M36" s="12">
        <v>0</v>
      </c>
      <c r="N36" s="12"/>
      <c r="O36" s="12">
        <f t="shared" si="0"/>
        <v>0</v>
      </c>
      <c r="P36" s="12"/>
      <c r="Q36" s="12">
        <v>0</v>
      </c>
    </row>
    <row r="37" spans="1:17" ht="18.75" x14ac:dyDescent="0.45">
      <c r="A37" s="3" t="s">
        <v>29</v>
      </c>
      <c r="C37" s="9">
        <v>0</v>
      </c>
      <c r="E37" s="12">
        <v>0</v>
      </c>
      <c r="F37" s="12"/>
      <c r="G37" s="12">
        <v>-245531892</v>
      </c>
      <c r="H37" s="12"/>
      <c r="I37" s="12">
        <v>245531892</v>
      </c>
      <c r="J37" s="11"/>
      <c r="K37" s="12">
        <v>0</v>
      </c>
      <c r="L37" s="12"/>
      <c r="M37" s="12">
        <v>0</v>
      </c>
      <c r="N37" s="12"/>
      <c r="O37" s="12">
        <f t="shared" si="0"/>
        <v>0</v>
      </c>
      <c r="P37" s="12"/>
      <c r="Q37" s="12">
        <v>0</v>
      </c>
    </row>
    <row r="38" spans="1:17" ht="18.75" x14ac:dyDescent="0.45">
      <c r="A38" s="3" t="s">
        <v>18</v>
      </c>
      <c r="C38" s="9">
        <v>0</v>
      </c>
      <c r="E38" s="12">
        <v>0</v>
      </c>
      <c r="F38" s="12"/>
      <c r="G38" s="12">
        <v>46348</v>
      </c>
      <c r="H38" s="12"/>
      <c r="I38" s="12">
        <v>-46348</v>
      </c>
      <c r="J38" s="11"/>
      <c r="K38" s="12">
        <v>0</v>
      </c>
      <c r="L38" s="12"/>
      <c r="M38" s="12">
        <v>0</v>
      </c>
      <c r="N38" s="12"/>
      <c r="O38" s="12">
        <f t="shared" si="0"/>
        <v>0</v>
      </c>
      <c r="P38" s="12"/>
      <c r="Q38" s="12">
        <v>0</v>
      </c>
    </row>
    <row r="39" spans="1:17" ht="18.75" x14ac:dyDescent="0.45">
      <c r="A39" s="3" t="s">
        <v>31</v>
      </c>
      <c r="C39" s="9">
        <v>0</v>
      </c>
      <c r="E39" s="12">
        <v>0</v>
      </c>
      <c r="F39" s="12"/>
      <c r="G39" s="12">
        <v>6718</v>
      </c>
      <c r="H39" s="12"/>
      <c r="I39" s="12">
        <v>-6718</v>
      </c>
      <c r="J39" s="11"/>
      <c r="K39" s="12">
        <v>0</v>
      </c>
      <c r="L39" s="12"/>
      <c r="M39" s="12">
        <v>0</v>
      </c>
      <c r="N39" s="12"/>
      <c r="O39" s="12">
        <f t="shared" si="0"/>
        <v>0</v>
      </c>
      <c r="P39" s="12"/>
      <c r="Q39" s="12">
        <v>0</v>
      </c>
    </row>
    <row r="40" spans="1:17" ht="18.75" x14ac:dyDescent="0.45">
      <c r="A40" s="3" t="s">
        <v>17</v>
      </c>
      <c r="C40" s="9">
        <v>0</v>
      </c>
      <c r="E40" s="12">
        <v>0</v>
      </c>
      <c r="F40" s="12"/>
      <c r="G40" s="12">
        <v>214122</v>
      </c>
      <c r="H40" s="12"/>
      <c r="I40" s="12">
        <v>-214122</v>
      </c>
      <c r="J40" s="11"/>
      <c r="K40" s="12">
        <v>0</v>
      </c>
      <c r="L40" s="12"/>
      <c r="M40" s="12">
        <v>0</v>
      </c>
      <c r="N40" s="12"/>
      <c r="O40" s="12">
        <f t="shared" si="0"/>
        <v>0</v>
      </c>
      <c r="P40" s="12"/>
      <c r="Q40" s="12">
        <v>0</v>
      </c>
    </row>
    <row r="41" spans="1:17" ht="18.75" x14ac:dyDescent="0.45">
      <c r="A41" s="3" t="s">
        <v>16</v>
      </c>
      <c r="C41" s="9">
        <v>0</v>
      </c>
      <c r="E41" s="12">
        <v>0</v>
      </c>
      <c r="F41" s="12"/>
      <c r="G41" s="12">
        <v>-160355</v>
      </c>
      <c r="H41" s="12"/>
      <c r="I41" s="12">
        <v>160355</v>
      </c>
      <c r="J41" s="11"/>
      <c r="K41" s="12">
        <v>0</v>
      </c>
      <c r="L41" s="12"/>
      <c r="M41" s="12">
        <v>0</v>
      </c>
      <c r="N41" s="12"/>
      <c r="O41" s="12">
        <f t="shared" si="0"/>
        <v>0</v>
      </c>
      <c r="P41" s="12"/>
      <c r="Q41" s="12">
        <v>0</v>
      </c>
    </row>
    <row r="42" spans="1:17" ht="18.75" x14ac:dyDescent="0.45">
      <c r="A42" s="3" t="s">
        <v>21</v>
      </c>
      <c r="C42" s="9">
        <v>0</v>
      </c>
      <c r="E42" s="12">
        <v>0</v>
      </c>
      <c r="F42" s="12"/>
      <c r="G42" s="12">
        <v>-1686396</v>
      </c>
      <c r="H42" s="12"/>
      <c r="I42" s="12">
        <v>1686396</v>
      </c>
      <c r="J42" s="11"/>
      <c r="K42" s="12">
        <v>0</v>
      </c>
      <c r="L42" s="12"/>
      <c r="M42" s="12">
        <v>0</v>
      </c>
      <c r="N42" s="12"/>
      <c r="O42" s="12">
        <f t="shared" si="0"/>
        <v>0</v>
      </c>
      <c r="P42" s="12"/>
      <c r="Q42" s="12">
        <v>0</v>
      </c>
    </row>
    <row r="43" spans="1:17" ht="18.75" x14ac:dyDescent="0.45">
      <c r="A43" s="3" t="s">
        <v>30</v>
      </c>
      <c r="C43" s="9">
        <v>0</v>
      </c>
      <c r="E43" s="12">
        <v>0</v>
      </c>
      <c r="F43" s="12"/>
      <c r="G43" s="12">
        <v>-155455679</v>
      </c>
      <c r="H43" s="12"/>
      <c r="I43" s="12">
        <v>155455679</v>
      </c>
      <c r="J43" s="11"/>
      <c r="K43" s="12">
        <v>0</v>
      </c>
      <c r="L43" s="12"/>
      <c r="M43" s="12">
        <v>0</v>
      </c>
      <c r="N43" s="12"/>
      <c r="O43" s="12">
        <f t="shared" si="0"/>
        <v>0</v>
      </c>
      <c r="P43" s="12"/>
      <c r="Q43" s="12">
        <v>0</v>
      </c>
    </row>
    <row r="44" spans="1:17" ht="18.75" x14ac:dyDescent="0.45">
      <c r="A44" s="3" t="s">
        <v>28</v>
      </c>
      <c r="C44" s="9">
        <v>0</v>
      </c>
      <c r="E44" s="12">
        <v>0</v>
      </c>
      <c r="F44" s="12"/>
      <c r="G44" s="12">
        <v>-308957023</v>
      </c>
      <c r="H44" s="12"/>
      <c r="I44" s="12">
        <v>308957023</v>
      </c>
      <c r="J44" s="11"/>
      <c r="K44" s="12">
        <v>0</v>
      </c>
      <c r="L44" s="12"/>
      <c r="M44" s="12">
        <v>0</v>
      </c>
      <c r="N44" s="12"/>
      <c r="O44" s="12">
        <f t="shared" si="0"/>
        <v>0</v>
      </c>
      <c r="P44" s="12"/>
      <c r="Q44" s="12">
        <v>0</v>
      </c>
    </row>
    <row r="45" spans="1:17" ht="18.75" x14ac:dyDescent="0.45">
      <c r="A45" s="3" t="s">
        <v>23</v>
      </c>
      <c r="C45" s="9">
        <v>0</v>
      </c>
      <c r="E45" s="12">
        <v>0</v>
      </c>
      <c r="F45" s="12"/>
      <c r="G45" s="12">
        <v>9417658802</v>
      </c>
      <c r="H45" s="12"/>
      <c r="I45" s="12">
        <v>-9417658802</v>
      </c>
      <c r="J45" s="11"/>
      <c r="K45" s="12">
        <v>0</v>
      </c>
      <c r="L45" s="12"/>
      <c r="M45" s="12">
        <v>0</v>
      </c>
      <c r="N45" s="12"/>
      <c r="O45" s="12">
        <f t="shared" si="0"/>
        <v>0</v>
      </c>
      <c r="P45" s="12"/>
      <c r="Q45" s="12">
        <v>0</v>
      </c>
    </row>
    <row r="46" spans="1:17" ht="18.75" x14ac:dyDescent="0.45">
      <c r="A46" s="3" t="s">
        <v>27</v>
      </c>
      <c r="C46" s="9">
        <v>0</v>
      </c>
      <c r="E46" s="12">
        <v>0</v>
      </c>
      <c r="F46" s="12"/>
      <c r="G46" s="12">
        <v>4737327152</v>
      </c>
      <c r="H46" s="12"/>
      <c r="I46" s="12">
        <v>-4737327152</v>
      </c>
      <c r="J46" s="11"/>
      <c r="K46" s="12">
        <v>0</v>
      </c>
      <c r="L46" s="12"/>
      <c r="M46" s="12">
        <v>0</v>
      </c>
      <c r="N46" s="12"/>
      <c r="O46" s="12">
        <f t="shared" si="0"/>
        <v>0</v>
      </c>
      <c r="P46" s="12"/>
      <c r="Q46" s="12">
        <v>0</v>
      </c>
    </row>
    <row r="47" spans="1:17" ht="18.75" x14ac:dyDescent="0.45">
      <c r="A47" s="3" t="s">
        <v>64</v>
      </c>
      <c r="C47" s="9">
        <v>0</v>
      </c>
      <c r="E47" s="12">
        <v>0</v>
      </c>
      <c r="F47" s="12"/>
      <c r="G47" s="12">
        <v>916911405</v>
      </c>
      <c r="H47" s="12"/>
      <c r="I47" s="12">
        <v>-916911405</v>
      </c>
      <c r="J47" s="11"/>
      <c r="K47" s="12">
        <v>0</v>
      </c>
      <c r="L47" s="12"/>
      <c r="M47" s="12">
        <v>0</v>
      </c>
      <c r="N47" s="12"/>
      <c r="O47" s="12">
        <f t="shared" si="0"/>
        <v>0</v>
      </c>
      <c r="P47" s="12"/>
      <c r="Q47" s="12">
        <v>0</v>
      </c>
    </row>
    <row r="48" spans="1:17" ht="18.75" x14ac:dyDescent="0.45">
      <c r="A48" s="3" t="s">
        <v>24</v>
      </c>
      <c r="C48" s="9">
        <v>6742556</v>
      </c>
      <c r="E48" s="12">
        <v>90415885811</v>
      </c>
      <c r="F48" s="12"/>
      <c r="G48" s="12">
        <v>89517260413</v>
      </c>
      <c r="H48" s="12"/>
      <c r="I48" s="12">
        <v>898625398</v>
      </c>
      <c r="J48" s="11"/>
      <c r="K48" s="12">
        <v>6742556</v>
      </c>
      <c r="L48" s="12"/>
      <c r="M48" s="12">
        <v>90415885811</v>
      </c>
      <c r="N48" s="12"/>
      <c r="O48" s="12">
        <f t="shared" si="0"/>
        <v>-65711337802</v>
      </c>
      <c r="P48" s="12"/>
      <c r="Q48" s="12">
        <v>24704548009</v>
      </c>
    </row>
    <row r="49" spans="1:19" ht="18.75" x14ac:dyDescent="0.45">
      <c r="A49" s="3" t="s">
        <v>15</v>
      </c>
      <c r="C49" s="9">
        <v>10000000</v>
      </c>
      <c r="E49" s="12">
        <v>48609045000</v>
      </c>
      <c r="F49" s="12"/>
      <c r="G49" s="12">
        <v>48237835932</v>
      </c>
      <c r="H49" s="12"/>
      <c r="I49" s="12">
        <v>371209068</v>
      </c>
      <c r="J49" s="11"/>
      <c r="K49" s="12">
        <v>10000000</v>
      </c>
      <c r="L49" s="12"/>
      <c r="M49" s="12">
        <v>48609045000</v>
      </c>
      <c r="N49" s="12"/>
      <c r="O49" s="12">
        <f t="shared" si="0"/>
        <v>-49061574655</v>
      </c>
      <c r="P49" s="12"/>
      <c r="Q49" s="12">
        <v>-452529655</v>
      </c>
    </row>
    <row r="50" spans="1:19" ht="18.75" thickBot="1" x14ac:dyDescent="0.45">
      <c r="E50" s="18">
        <f>SUM(E8:E49)</f>
        <v>1955572522842</v>
      </c>
      <c r="F50" s="12"/>
      <c r="G50" s="18">
        <f>SUM(G8:G49)</f>
        <v>1954001997791</v>
      </c>
      <c r="H50" s="12"/>
      <c r="I50" s="18">
        <f>SUM(I8:I49)</f>
        <v>1570525057</v>
      </c>
      <c r="J50" s="11"/>
      <c r="K50" s="12"/>
      <c r="L50" s="12"/>
      <c r="M50" s="18">
        <f>SUM(M8:M49)</f>
        <v>2938774283930</v>
      </c>
      <c r="N50" s="12"/>
      <c r="O50" s="18">
        <f>SUM(O8:O49)</f>
        <v>-2868887642522</v>
      </c>
      <c r="P50" s="12"/>
      <c r="Q50" s="18">
        <f>SUM(Q8:Q49)</f>
        <v>69886641408</v>
      </c>
    </row>
    <row r="51" spans="1:19" ht="18.75" thickTop="1" x14ac:dyDescent="0.4"/>
    <row r="52" spans="1:19" x14ac:dyDescent="0.4">
      <c r="M52" s="12"/>
      <c r="O52" s="12"/>
    </row>
    <row r="53" spans="1:19" x14ac:dyDescent="0.4">
      <c r="O53" s="12"/>
      <c r="S53" s="4"/>
    </row>
    <row r="54" spans="1:19" x14ac:dyDescent="0.4">
      <c r="O54" s="12"/>
      <c r="S54" s="11"/>
    </row>
    <row r="55" spans="1:19" x14ac:dyDescent="0.4">
      <c r="M55" s="12"/>
      <c r="Q55" s="12"/>
      <c r="S55" s="4"/>
    </row>
    <row r="56" spans="1:19" x14ac:dyDescent="0.4">
      <c r="O56" s="12"/>
    </row>
    <row r="58" spans="1:19" x14ac:dyDescent="0.4">
      <c r="O58" s="12"/>
    </row>
  </sheetData>
  <sortState ref="S54:S55">
    <sortCondition descending="1" ref="S56"/>
  </sortState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فروش'!Print_Area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2020-12-30T08:34:18Z</cp:lastPrinted>
  <dcterms:created xsi:type="dcterms:W3CDTF">2020-12-27T13:39:28Z</dcterms:created>
  <dcterms:modified xsi:type="dcterms:W3CDTF">2020-12-30T09:06:38Z</dcterms:modified>
</cp:coreProperties>
</file>