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22695" windowHeight="6855" firstSheet="7" activeTab="11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مشارکت'!$A$1:$AK$19</definedName>
    <definedName name="_xlnm.Print_Area" localSheetId="8">'درآمد ناشی از تغییر قیمت اوراق'!$A$1:$Q$37</definedName>
    <definedName name="_xlnm.Print_Area" localSheetId="9">'درآمد ناشی از فروش'!$A$1:$Q$35</definedName>
    <definedName name="_xlnm.Print_Area" localSheetId="0">سهام!$A$1:$Y$27</definedName>
  </definedNames>
  <calcPr calcId="145621"/>
</workbook>
</file>

<file path=xl/calcChain.xml><?xml version="1.0" encoding="utf-8"?>
<calcChain xmlns="http://schemas.openxmlformats.org/spreadsheetml/2006/main">
  <c r="O25" i="9" l="1"/>
  <c r="O26" i="9"/>
  <c r="O27" i="9"/>
  <c r="O28" i="9"/>
  <c r="O29" i="9"/>
  <c r="O30" i="9"/>
  <c r="O31" i="9"/>
  <c r="O32" i="9"/>
  <c r="O33" i="9"/>
  <c r="O34" i="9"/>
  <c r="O35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W26" i="1"/>
  <c r="U26" i="1"/>
  <c r="E26" i="1"/>
  <c r="G26" i="1"/>
  <c r="K26" i="1"/>
  <c r="O26" i="1"/>
  <c r="S26" i="1"/>
  <c r="O36" i="9" l="1"/>
  <c r="S35" i="11"/>
  <c r="S36" i="11"/>
  <c r="S37" i="11"/>
  <c r="S38" i="11"/>
  <c r="S39" i="11"/>
  <c r="S40" i="11"/>
  <c r="S41" i="11"/>
  <c r="S42" i="11"/>
  <c r="S26" i="11"/>
  <c r="S27" i="11"/>
  <c r="S28" i="11"/>
  <c r="S29" i="11"/>
  <c r="S30" i="11"/>
  <c r="S31" i="11"/>
  <c r="S32" i="11"/>
  <c r="S33" i="11"/>
  <c r="S3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8" i="11"/>
  <c r="X9" i="10" l="1"/>
  <c r="X8" i="10"/>
  <c r="Q24" i="6" l="1"/>
  <c r="O24" i="6"/>
  <c r="M24" i="6"/>
  <c r="K24" i="6"/>
  <c r="S29" i="7"/>
  <c r="Q29" i="7"/>
  <c r="O29" i="7"/>
  <c r="M29" i="7"/>
  <c r="K29" i="7"/>
  <c r="I29" i="7"/>
  <c r="E34" i="10"/>
  <c r="G34" i="10"/>
  <c r="I34" i="10"/>
  <c r="M34" i="10"/>
  <c r="O34" i="10"/>
  <c r="Q34" i="10"/>
  <c r="S43" i="11"/>
  <c r="Q43" i="11"/>
  <c r="O43" i="11"/>
  <c r="M43" i="11"/>
  <c r="I43" i="11"/>
  <c r="G43" i="11"/>
  <c r="E43" i="11"/>
  <c r="C43" i="11"/>
  <c r="Q18" i="12"/>
  <c r="O18" i="12"/>
  <c r="M18" i="12"/>
  <c r="K18" i="12"/>
  <c r="I18" i="12"/>
  <c r="G18" i="12"/>
  <c r="E18" i="12"/>
  <c r="C18" i="12"/>
  <c r="I24" i="13"/>
  <c r="E24" i="13"/>
  <c r="E11" i="14"/>
  <c r="C10" i="15"/>
  <c r="E36" i="9"/>
  <c r="G36" i="9"/>
  <c r="I36" i="9"/>
  <c r="M36" i="9"/>
  <c r="Q36" i="9"/>
  <c r="I14" i="8"/>
  <c r="K14" i="8"/>
  <c r="M14" i="8"/>
  <c r="S14" i="8"/>
  <c r="Q14" i="8"/>
  <c r="O14" i="8"/>
  <c r="Q19" i="3"/>
  <c r="S19" i="3"/>
  <c r="AG19" i="3"/>
  <c r="AI19" i="3"/>
</calcChain>
</file>

<file path=xl/sharedStrings.xml><?xml version="1.0" encoding="utf-8"?>
<sst xmlns="http://schemas.openxmlformats.org/spreadsheetml/2006/main" count="873" uniqueCount="218">
  <si>
    <t>صندوق سرمایه‌گذاری با درآمد ثابت نگین سامان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</si>
  <si>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</si>
  <si>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</si>
  <si>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</si>
  <si>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</si>
  <si>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</si>
  <si>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</si>
  <si>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</si>
  <si>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</si>
  <si>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</si>
  <si>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</si>
  <si>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</si>
  <si>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</si>
  <si>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</si>
  <si>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</si>
  <si>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</si>
  <si>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برق و انرژي پيوندگستر پارس</t>
  </si>
  <si>
    <t>بهساز كاشانه تهران</t>
  </si>
  <si>
    <t>پتروشيمي اروميه</t>
  </si>
  <si>
    <t>پليمر آريا ساسول</t>
  </si>
  <si>
    <t>ح . ‌توکافولاد(هلدینگ‌</t>
  </si>
  <si>
    <t>سرمايه گذاري مالي سپهرصادرات</t>
  </si>
  <si>
    <t>سرمایه‌گذاری صنایع پتروشیمی‌</t>
  </si>
  <si>
    <t>سرمایه‌گذاری‌توکافولاد(هلدینگ</t>
  </si>
  <si>
    <t>صنایع پتروشیمی خلیج فارس</t>
  </si>
  <si>
    <t>عمران و توسعه شاهد</t>
  </si>
  <si>
    <t>كشاورزي و دامپروري ملارد شير</t>
  </si>
  <si>
    <t>ملی کشت و صنعت و دامپروری پارس</t>
  </si>
  <si>
    <t>مهرکام‌پارس‌</t>
  </si>
  <si>
    <t>سرمایه‌ گذاری‌ پارس‌ توشه‌</t>
  </si>
  <si>
    <t>گروه مپنا (سهامی عام)</t>
  </si>
  <si>
    <t>سهامی ذوب آهن 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</si>
  <si>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</si>
  <si>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</si>
  <si>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</si>
  <si>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</si>
  <si>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</si>
  <si>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</si>
  <si>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</si>
  <si>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</si>
  <si>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</si>
  <si>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</si>
  <si>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</si>
  <si>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</si>
  <si>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</si>
  <si>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</si>
  <si>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</si>
  <si>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</si>
  <si>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</si>
  <si>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</si>
  <si>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</si>
  <si>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</si>
  <si>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</si>
  <si>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</si>
  <si>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</si>
  <si>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</si>
  <si>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</si>
  <si>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</si>
  <si>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</si>
  <si>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</si>
  <si>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</si>
  <si>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</si>
  <si>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</si>
  <si>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مرابحه دولت تعاون-كاردان991118</t>
  </si>
  <si>
    <t>1395/11/18</t>
  </si>
  <si>
    <t>1399/11/18</t>
  </si>
  <si>
    <t>مرابحه عام دولت4-ش.خ 0205</t>
  </si>
  <si>
    <t>1399/05/07</t>
  </si>
  <si>
    <t>1402/05/07</t>
  </si>
  <si>
    <t>مرابحه گندم2-واجدشرايط خاص1400</t>
  </si>
  <si>
    <t>1396/08/20</t>
  </si>
  <si>
    <t>1400/08/20</t>
  </si>
  <si>
    <t>منفعت صبا اروند کاردان14001113</t>
  </si>
  <si>
    <t>1397/11/13</t>
  </si>
  <si>
    <t>1400/11/13</t>
  </si>
  <si>
    <t>قیمت پایانی</t>
  </si>
  <si>
    <t>درصد تعدیل</t>
  </si>
  <si>
    <t>دلایل</t>
  </si>
  <si>
    <t>مرابحه دولت تعاون-کاردان991118</t>
  </si>
  <si>
    <t>-0.99%</t>
  </si>
  <si>
    <t>-1.96%</t>
  </si>
  <si>
    <t>-2.56%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</si>
  <si>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</si>
  <si>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</si>
  <si>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</si>
  <si>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</si>
  <si>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</si>
  <si>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</si>
  <si>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</si>
  <si>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</si>
  <si>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</si>
  <si>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</si>
  <si>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</si>
  <si>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</si>
  <si>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</si>
  <si>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</si>
  <si>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</si>
  <si>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</si>
  <si>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</si>
  <si>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</si>
  <si>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</si>
  <si>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</si>
  <si>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</si>
  <si>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</si>
  <si>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</si>
  <si>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</si>
  <si>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بانک سامان ملاصدرا</t>
  </si>
  <si>
    <t>829-810-13470000-1</t>
  </si>
  <si>
    <t>6300221813</t>
  </si>
  <si>
    <t>سپرده بلند مدت</t>
  </si>
  <si>
    <t>6300221821</t>
  </si>
  <si>
    <t>829-111-13470000-1</t>
  </si>
  <si>
    <t>869-111-13470000-1</t>
  </si>
  <si>
    <t>بانک ملی مستقل حافظ</t>
  </si>
  <si>
    <t>0226057940000</t>
  </si>
  <si>
    <t>0418013120000</t>
  </si>
  <si>
    <t>بانک گردشگری آپادانا</t>
  </si>
  <si>
    <t>120-9967-722176-1</t>
  </si>
  <si>
    <t>بانک رفاه شيخ بهايي</t>
  </si>
  <si>
    <t>287155067</t>
  </si>
  <si>
    <t>287187937</t>
  </si>
  <si>
    <t>120.1197.722176.2</t>
  </si>
  <si>
    <t>895112134700001</t>
  </si>
  <si>
    <t>1399/05/14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</si>
  <si>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</si>
  <si>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</si>
  <si>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</si>
  <si>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</si>
  <si>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</si>
  <si>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</si>
  <si>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</si>
  <si>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</si>
  <si>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</si>
  <si>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</si>
  <si>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</si>
  <si>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</si>
  <si>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</si>
  <si>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1399/06/15</t>
  </si>
  <si>
    <t>تولید برق عسلویه  مپنا</t>
  </si>
  <si>
    <t>1399/04/14</t>
  </si>
  <si>
    <t>1399/04/09</t>
  </si>
  <si>
    <t>1399/06/03</t>
  </si>
  <si>
    <t>بهای فروش</t>
  </si>
  <si>
    <t>ارزش دفتری</t>
  </si>
  <si>
    <t>ح . کشتیرانی ج. ا. ا</t>
  </si>
  <si>
    <t>مرابحه گندم2-واجدشرایط خاص1400</t>
  </si>
  <si>
    <t>فولاد مبارکه اصفهان</t>
  </si>
  <si>
    <t>اختیارف ت فخوز-6878-98/10/09</t>
  </si>
  <si>
    <t>بانک‌اقتصادنوین‌</t>
  </si>
  <si>
    <t>به پرداخت ملت</t>
  </si>
  <si>
    <t>پست بانک ایران</t>
  </si>
  <si>
    <t>توسعه‌معادن‌وفلزات‌</t>
  </si>
  <si>
    <t>نفت ایرانول</t>
  </si>
  <si>
    <t>بانک سینا</t>
  </si>
  <si>
    <t>ایران‌ارقام‌</t>
  </si>
  <si>
    <t>فرآورده‌های‌نسوزآذر</t>
  </si>
  <si>
    <t>فولاد  خوزستان</t>
  </si>
  <si>
    <t>سرمایه گذاری خوارزمی</t>
  </si>
  <si>
    <t>گروه‌بهمن‌</t>
  </si>
  <si>
    <t>کشتیرانی جمهوری اسلامی ایران</t>
  </si>
  <si>
    <t>بانک تجارت</t>
  </si>
  <si>
    <t>بانک  پاسارگاد</t>
  </si>
  <si>
    <t>گروه پتروشیمی س. ایرانیان</t>
  </si>
  <si>
    <t>درآمد فروش</t>
  </si>
  <si>
    <t>جمع</t>
  </si>
  <si>
    <t>نام سپرده بانکی</t>
  </si>
  <si>
    <t>نام سپرده</t>
  </si>
  <si>
    <t>6300221805</t>
  </si>
  <si>
    <t>120-1197-722176-1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</si>
  <si>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</si>
  <si>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</si>
  <si>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</si>
  <si>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</si>
  <si>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</si>
  <si>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</si>
  <si>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</si>
  <si>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درصد از 
کل درآمدها</t>
  </si>
  <si>
    <t>خالص ارزش
 فروش</t>
  </si>
  <si>
    <t>درصد به کل 
دارایی‌های صندوق</t>
  </si>
  <si>
    <t>قیمت بازار
 هر ورقه</t>
  </si>
  <si>
    <t>دارای مجوز
 از سازمان</t>
  </si>
  <si>
    <t>بورسی یا
 فرابورسی</t>
  </si>
  <si>
    <t>ارزش ناشی
 از تعدیل قیمت</t>
  </si>
  <si>
    <t>قیمت پس
 از تعدیل</t>
  </si>
  <si>
    <t>سرمایه گذاری در
 اوراق گواهی سپرده بانکی</t>
  </si>
  <si>
    <t>درصد به 
کل دارایی‌ها</t>
  </si>
  <si>
    <t>درصد به کل
 دارایی‌ها</t>
  </si>
  <si>
    <t>جمع درآمد
 سود سهام</t>
  </si>
  <si>
    <t>تعداد سهام متعلقه
 در زمان مجمع</t>
  </si>
  <si>
    <t>سود متعلق
 به هر سهم</t>
  </si>
  <si>
    <t>خالص درآمد
 سود سهام</t>
  </si>
  <si>
    <t>جمع درآمد 
سود سهام</t>
  </si>
  <si>
    <t>خالص درآمد 
سود سهام</t>
  </si>
  <si>
    <t>سود و زیان ناشی
 از تغییر قیمت</t>
  </si>
  <si>
    <t>سود سپرده بانکی
 و گواهی سپرده</t>
  </si>
  <si>
    <t>درصد سود به 
میانگین سپرده</t>
  </si>
  <si>
    <t>سود و زیان 
ناشی از فروش</t>
  </si>
  <si>
    <t>سود و زیان
 ناشی از فروش</t>
  </si>
  <si>
    <t>-</t>
  </si>
  <si>
    <t>درصد از کل
 درآمدها</t>
  </si>
  <si>
    <t>درآمد سود 
سهام</t>
  </si>
  <si>
    <t>درآمد سود
 سهام</t>
  </si>
  <si>
    <t>درآمد تغییر
 ارزش</t>
  </si>
  <si>
    <t>درآمد سود
 اوراق</t>
  </si>
  <si>
    <t>1.87%</t>
  </si>
  <si>
    <t>0.00%</t>
  </si>
  <si>
    <t>0.01%</t>
  </si>
  <si>
    <t>0.38%</t>
  </si>
  <si>
    <t>0.02%</t>
  </si>
  <si>
    <t>0.29%</t>
  </si>
  <si>
    <t>1.31%</t>
  </si>
  <si>
    <t>1.76%</t>
  </si>
  <si>
    <t>0.51%</t>
  </si>
  <si>
    <t>0.12%</t>
  </si>
  <si>
    <t>0.06%</t>
  </si>
  <si>
    <t>0.39%</t>
  </si>
  <si>
    <t>0.64%</t>
  </si>
  <si>
    <t>0.20%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</si>
</sst>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;[Black]\(#,##0\);\-\ ;"/>
    <numFmt numFmtId="165" formatCode="#,##0;\(#,##0\)"/>
  </numFmts>
  <fonts count="10" x14ac:knownFonts="1">
    <font>
      <sz val="11"/>
      <name val="Calibri"/>
    </font>
    <font>
      <sz val="12"/>
      <name val="B Nazanin"/>
      <charset val="178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2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9"/>
      <color rgb="FFFFFFFF"/>
      <name val="B Nazanin"/>
      <charset val="178"/>
    </font>
    <font>
      <sz val="8"/>
      <color rgb="FFFFFFFF"/>
      <name val="B Nazanin"/>
      <charset val="178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center" vertical="center" wrapText="1" readingOrder="2"/>
    </xf>
    <xf numFmtId="165" fontId="6" fillId="0" borderId="0" xfId="0" applyNumberFormat="1" applyFont="1" applyFill="1" applyBorder="1" applyAlignment="1">
      <alignment horizontal="center" vertical="center" wrapText="1" readingOrder="2"/>
    </xf>
    <xf numFmtId="0" fontId="0" fillId="0" borderId="0" xfId="0" applyFill="1" applyBorder="1"/>
    <xf numFmtId="3" fontId="1" fillId="0" borderId="0" xfId="0" applyNumberFormat="1" applyFont="1" applyFill="1" applyBorder="1"/>
    <xf numFmtId="0" fontId="1" fillId="0" borderId="0" xfId="0" applyFont="1" applyBorder="1"/>
    <xf numFmtId="165" fontId="6" fillId="2" borderId="0" xfId="0" applyNumberFormat="1" applyFont="1" applyFill="1" applyBorder="1" applyAlignment="1">
      <alignment horizontal="center" vertical="center" wrapText="1" readingOrder="2"/>
    </xf>
    <xf numFmtId="3" fontId="1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 readingOrder="2"/>
    </xf>
    <xf numFmtId="3" fontId="9" fillId="0" borderId="0" xfId="0" applyNumberFormat="1" applyFont="1"/>
    <xf numFmtId="0" fontId="4" fillId="0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0" fontId="1" fillId="3" borderId="0" xfId="0" applyFont="1" applyFill="1"/>
    <xf numFmtId="0" fontId="3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view="pageBreakPreview" topLeftCell="A11" zoomScale="82" zoomScaleNormal="80" zoomScaleSheetLayoutView="82" workbookViewId="0">
      <selection activeCell="W28" sqref="W28"/>
    </sheetView>
  </sheetViews>
  <sheetFormatPr defaultRowHeight="18.75" x14ac:dyDescent="0.45"/>
  <cols>
    <col min="1" max="1" width="30.7109375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5.42578125" style="2" bestFit="1" customWidth="1"/>
    <col min="8" max="8" width="1" style="2" customWidth="1"/>
    <col min="9" max="9" width="9.7109375" style="2" bestFit="1" customWidth="1"/>
    <col min="10" max="10" width="1" style="2" customWidth="1"/>
    <col min="11" max="11" width="19.5703125" style="2" bestFit="1" customWidth="1"/>
    <col min="12" max="12" width="1" style="2" customWidth="1"/>
    <col min="13" max="13" width="8.28515625" style="2" bestFit="1" customWidth="1"/>
    <col min="14" max="14" width="1" style="2" customWidth="1"/>
    <col min="15" max="15" width="14.85546875" style="2" bestFit="1" customWidth="1"/>
    <col min="16" max="16" width="1" style="2" customWidth="1"/>
    <col min="17" max="17" width="9.7109375" style="2" bestFit="1" customWidth="1"/>
    <col min="18" max="18" width="1" style="2" customWidth="1"/>
    <col min="19" max="19" width="13.710937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19.42578125" style="2" customWidth="1"/>
    <col min="24" max="24" width="1" style="2" customWidth="1"/>
    <col min="25" max="25" width="24" style="5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7.75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6" spans="1:25" ht="27.75" x14ac:dyDescent="0.45">
      <c r="A6" s="35" t="s">
        <v>3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5" ht="27.75" x14ac:dyDescent="0.45">
      <c r="A7" s="35" t="s">
        <v>3</v>
      </c>
      <c r="C7" s="35" t="s">
        <v>7</v>
      </c>
      <c r="E7" s="35" t="s">
        <v>8</v>
      </c>
      <c r="G7" s="36" t="s">
        <v>177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5" t="s">
        <v>7</v>
      </c>
      <c r="S7" s="35" t="s">
        <v>12</v>
      </c>
      <c r="U7" s="35" t="s">
        <v>8</v>
      </c>
      <c r="W7" s="36" t="s">
        <v>177</v>
      </c>
      <c r="Y7" s="36" t="s">
        <v>178</v>
      </c>
    </row>
    <row r="8" spans="1:25" ht="27.75" x14ac:dyDescent="0.45">
      <c r="A8" s="35" t="s">
        <v>3</v>
      </c>
      <c r="C8" s="35" t="s">
        <v>7</v>
      </c>
      <c r="E8" s="35" t="s">
        <v>8</v>
      </c>
      <c r="G8" s="35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5" t="s">
        <v>7</v>
      </c>
      <c r="S8" s="35" t="s">
        <v>12</v>
      </c>
      <c r="U8" s="35" t="s">
        <v>8</v>
      </c>
      <c r="W8" s="35" t="s">
        <v>9</v>
      </c>
      <c r="Y8" s="35" t="s">
        <v>13</v>
      </c>
    </row>
    <row r="9" spans="1:25" x14ac:dyDescent="0.45">
      <c r="A9" s="3" t="s">
        <v>15</v>
      </c>
      <c r="C9" s="7">
        <v>5000000</v>
      </c>
      <c r="D9" s="8"/>
      <c r="E9" s="7">
        <v>31157208366</v>
      </c>
      <c r="F9" s="8"/>
      <c r="G9" s="7">
        <v>27286672500</v>
      </c>
      <c r="H9" s="8"/>
      <c r="I9" s="7">
        <v>15000000</v>
      </c>
      <c r="J9" s="8"/>
      <c r="K9" s="7">
        <v>92485746546</v>
      </c>
      <c r="L9" s="8"/>
      <c r="M9" s="7">
        <v>0</v>
      </c>
      <c r="N9" s="8"/>
      <c r="O9" s="7">
        <v>0</v>
      </c>
      <c r="P9" s="8"/>
      <c r="Q9" s="7">
        <v>20000000</v>
      </c>
      <c r="R9" s="8"/>
      <c r="S9" s="7">
        <v>5340</v>
      </c>
      <c r="T9" s="8"/>
      <c r="U9" s="7">
        <v>123642954912</v>
      </c>
      <c r="V9" s="8"/>
      <c r="W9" s="7">
        <v>106164540000</v>
      </c>
      <c r="Y9" s="6" t="s">
        <v>204</v>
      </c>
    </row>
    <row r="10" spans="1:25" x14ac:dyDescent="0.45">
      <c r="A10" s="3" t="s">
        <v>16</v>
      </c>
      <c r="C10" s="7">
        <v>3968</v>
      </c>
      <c r="D10" s="8"/>
      <c r="E10" s="7">
        <v>73474651</v>
      </c>
      <c r="F10" s="8"/>
      <c r="G10" s="7">
        <v>118130548.0896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0</v>
      </c>
      <c r="P10" s="8"/>
      <c r="Q10" s="7">
        <v>3968</v>
      </c>
      <c r="R10" s="8"/>
      <c r="S10" s="7">
        <v>22004</v>
      </c>
      <c r="T10" s="8"/>
      <c r="U10" s="7">
        <v>73474651</v>
      </c>
      <c r="V10" s="8"/>
      <c r="W10" s="7">
        <v>86792366.361599997</v>
      </c>
      <c r="Y10" s="6" t="s">
        <v>205</v>
      </c>
    </row>
    <row r="11" spans="1:25" x14ac:dyDescent="0.45">
      <c r="A11" s="3" t="s">
        <v>17</v>
      </c>
      <c r="C11" s="7">
        <v>43728</v>
      </c>
      <c r="D11" s="8"/>
      <c r="E11" s="7">
        <v>96290872</v>
      </c>
      <c r="F11" s="8"/>
      <c r="G11" s="7">
        <v>187346297.30399999</v>
      </c>
      <c r="H11" s="8"/>
      <c r="I11" s="7">
        <v>0</v>
      </c>
      <c r="J11" s="8"/>
      <c r="K11" s="7">
        <v>0</v>
      </c>
      <c r="L11" s="8"/>
      <c r="M11" s="7">
        <v>0</v>
      </c>
      <c r="N11" s="8"/>
      <c r="O11" s="7">
        <v>0</v>
      </c>
      <c r="P11" s="8"/>
      <c r="Q11" s="7">
        <v>43728</v>
      </c>
      <c r="R11" s="8"/>
      <c r="S11" s="7">
        <v>3550</v>
      </c>
      <c r="T11" s="8"/>
      <c r="U11" s="7">
        <v>96290872</v>
      </c>
      <c r="V11" s="8"/>
      <c r="W11" s="7">
        <v>154310755.31999999</v>
      </c>
      <c r="Y11" s="6" t="s">
        <v>205</v>
      </c>
    </row>
    <row r="12" spans="1:25" x14ac:dyDescent="0.45">
      <c r="A12" s="3" t="s">
        <v>18</v>
      </c>
      <c r="C12" s="7">
        <v>1984</v>
      </c>
      <c r="D12" s="8"/>
      <c r="E12" s="7">
        <v>12510545</v>
      </c>
      <c r="F12" s="8"/>
      <c r="G12" s="7">
        <v>27190655.222399998</v>
      </c>
      <c r="H12" s="8"/>
      <c r="I12" s="7">
        <v>0</v>
      </c>
      <c r="J12" s="8"/>
      <c r="K12" s="7">
        <v>0</v>
      </c>
      <c r="L12" s="8"/>
      <c r="M12" s="7">
        <v>0</v>
      </c>
      <c r="N12" s="8"/>
      <c r="O12" s="7">
        <v>0</v>
      </c>
      <c r="P12" s="8"/>
      <c r="Q12" s="7">
        <v>1984</v>
      </c>
      <c r="R12" s="8"/>
      <c r="S12" s="7">
        <v>20662</v>
      </c>
      <c r="T12" s="8"/>
      <c r="U12" s="7">
        <v>12510545</v>
      </c>
      <c r="V12" s="8"/>
      <c r="W12" s="7">
        <v>40749497.222400002</v>
      </c>
      <c r="Y12" s="6" t="s">
        <v>205</v>
      </c>
    </row>
    <row r="13" spans="1:25" x14ac:dyDescent="0.45">
      <c r="A13" s="3" t="s">
        <v>19</v>
      </c>
      <c r="C13" s="7">
        <v>4170</v>
      </c>
      <c r="D13" s="8"/>
      <c r="E13" s="7">
        <v>271895164</v>
      </c>
      <c r="F13" s="8"/>
      <c r="G13" s="7">
        <v>730162518.70949996</v>
      </c>
      <c r="H13" s="8"/>
      <c r="I13" s="7">
        <v>0</v>
      </c>
      <c r="J13" s="8"/>
      <c r="K13" s="7">
        <v>0</v>
      </c>
      <c r="L13" s="8"/>
      <c r="M13" s="7">
        <v>0</v>
      </c>
      <c r="N13" s="8"/>
      <c r="O13" s="7">
        <v>0</v>
      </c>
      <c r="P13" s="8"/>
      <c r="Q13" s="7">
        <v>4170</v>
      </c>
      <c r="R13" s="8"/>
      <c r="S13" s="7">
        <v>166667</v>
      </c>
      <c r="T13" s="8"/>
      <c r="U13" s="7">
        <v>271895164</v>
      </c>
      <c r="V13" s="8"/>
      <c r="W13" s="7">
        <v>690866131.72950006</v>
      </c>
      <c r="Y13" s="6" t="s">
        <v>206</v>
      </c>
    </row>
    <row r="14" spans="1:25" x14ac:dyDescent="0.45">
      <c r="A14" s="3" t="s">
        <v>20</v>
      </c>
      <c r="C14" s="7">
        <v>2929830</v>
      </c>
      <c r="D14" s="8"/>
      <c r="E14" s="7">
        <v>12580690020</v>
      </c>
      <c r="F14" s="8"/>
      <c r="G14" s="7">
        <v>25253398822.216499</v>
      </c>
      <c r="H14" s="8"/>
      <c r="I14" s="7">
        <v>0</v>
      </c>
      <c r="J14" s="8"/>
      <c r="K14" s="7">
        <v>0</v>
      </c>
      <c r="L14" s="8"/>
      <c r="M14" s="7">
        <v>0</v>
      </c>
      <c r="N14" s="8"/>
      <c r="O14" s="7">
        <v>0</v>
      </c>
      <c r="P14" s="8"/>
      <c r="Q14" s="7">
        <v>2929830</v>
      </c>
      <c r="R14" s="8"/>
      <c r="S14" s="7">
        <v>7391</v>
      </c>
      <c r="T14" s="8"/>
      <c r="U14" s="7">
        <v>12580690020</v>
      </c>
      <c r="V14" s="8"/>
      <c r="W14" s="7">
        <v>21525530007.496498</v>
      </c>
      <c r="Y14" s="6" t="s">
        <v>207</v>
      </c>
    </row>
    <row r="15" spans="1:25" x14ac:dyDescent="0.45">
      <c r="A15" s="3" t="s">
        <v>21</v>
      </c>
      <c r="C15" s="7">
        <v>65119</v>
      </c>
      <c r="D15" s="8"/>
      <c r="E15" s="7">
        <v>655822320</v>
      </c>
      <c r="F15" s="8"/>
      <c r="G15" s="7">
        <v>653788573.69500005</v>
      </c>
      <c r="H15" s="8"/>
      <c r="I15" s="7">
        <v>0</v>
      </c>
      <c r="J15" s="8"/>
      <c r="K15" s="7">
        <v>0</v>
      </c>
      <c r="L15" s="8"/>
      <c r="M15" s="7">
        <v>0</v>
      </c>
      <c r="N15" s="8"/>
      <c r="O15" s="7">
        <v>0</v>
      </c>
      <c r="P15" s="8"/>
      <c r="Q15" s="7">
        <v>65119</v>
      </c>
      <c r="R15" s="8"/>
      <c r="S15" s="7">
        <v>13213</v>
      </c>
      <c r="T15" s="8"/>
      <c r="U15" s="7">
        <v>655822320</v>
      </c>
      <c r="V15" s="8"/>
      <c r="W15" s="7">
        <v>855297863.78534997</v>
      </c>
      <c r="Y15" s="6" t="s">
        <v>208</v>
      </c>
    </row>
    <row r="16" spans="1:25" x14ac:dyDescent="0.45">
      <c r="A16" s="3" t="s">
        <v>22</v>
      </c>
      <c r="C16" s="7">
        <v>1500000</v>
      </c>
      <c r="D16" s="8"/>
      <c r="E16" s="7">
        <v>15856912212</v>
      </c>
      <c r="F16" s="8"/>
      <c r="G16" s="7">
        <v>24617648250</v>
      </c>
      <c r="H16" s="8"/>
      <c r="I16" s="7">
        <v>0</v>
      </c>
      <c r="J16" s="8"/>
      <c r="K16" s="7">
        <v>0</v>
      </c>
      <c r="L16" s="8"/>
      <c r="M16" s="7">
        <v>-500000</v>
      </c>
      <c r="N16" s="8"/>
      <c r="O16" s="7">
        <v>8697937525</v>
      </c>
      <c r="P16" s="8"/>
      <c r="Q16" s="7">
        <v>1000000</v>
      </c>
      <c r="R16" s="8"/>
      <c r="S16" s="7">
        <v>16660</v>
      </c>
      <c r="T16" s="8"/>
      <c r="U16" s="7">
        <v>10571274808</v>
      </c>
      <c r="V16" s="8"/>
      <c r="W16" s="7">
        <v>16560873000</v>
      </c>
      <c r="Y16" s="6" t="s">
        <v>209</v>
      </c>
    </row>
    <row r="17" spans="1:25" x14ac:dyDescent="0.45">
      <c r="A17" s="3" t="s">
        <v>23</v>
      </c>
      <c r="C17" s="7">
        <v>6742557</v>
      </c>
      <c r="D17" s="8"/>
      <c r="E17" s="7">
        <v>39575845363</v>
      </c>
      <c r="F17" s="8"/>
      <c r="G17" s="7">
        <v>79893070327.332001</v>
      </c>
      <c r="H17" s="8"/>
      <c r="I17" s="7">
        <v>0</v>
      </c>
      <c r="J17" s="8"/>
      <c r="K17" s="7">
        <v>0</v>
      </c>
      <c r="L17" s="8"/>
      <c r="M17" s="7">
        <v>-1</v>
      </c>
      <c r="N17" s="8"/>
      <c r="O17" s="7">
        <v>1</v>
      </c>
      <c r="P17" s="8"/>
      <c r="Q17" s="7">
        <v>6742556</v>
      </c>
      <c r="R17" s="8"/>
      <c r="S17" s="7">
        <v>11090</v>
      </c>
      <c r="T17" s="8"/>
      <c r="U17" s="7">
        <v>39575839493</v>
      </c>
      <c r="V17" s="8"/>
      <c r="W17" s="7">
        <v>74330035111.061996</v>
      </c>
      <c r="Y17" s="6" t="s">
        <v>210</v>
      </c>
    </row>
    <row r="18" spans="1:25" x14ac:dyDescent="0.45">
      <c r="A18" s="3" t="s">
        <v>24</v>
      </c>
      <c r="C18" s="7">
        <v>3500000</v>
      </c>
      <c r="D18" s="8"/>
      <c r="E18" s="7">
        <v>119172190010</v>
      </c>
      <c r="F18" s="8"/>
      <c r="G18" s="7">
        <v>104236083000</v>
      </c>
      <c r="H18" s="8"/>
      <c r="I18" s="7">
        <v>3500000</v>
      </c>
      <c r="J18" s="8"/>
      <c r="K18" s="7">
        <v>0</v>
      </c>
      <c r="L18" s="8"/>
      <c r="M18" s="7">
        <v>0</v>
      </c>
      <c r="N18" s="8"/>
      <c r="O18" s="7">
        <v>0</v>
      </c>
      <c r="P18" s="8"/>
      <c r="Q18" s="7">
        <v>7000000</v>
      </c>
      <c r="R18" s="8"/>
      <c r="S18" s="7">
        <v>14346</v>
      </c>
      <c r="T18" s="8"/>
      <c r="U18" s="7">
        <v>119172190010</v>
      </c>
      <c r="V18" s="8"/>
      <c r="W18" s="7">
        <v>99824489100</v>
      </c>
      <c r="Y18" s="6" t="s">
        <v>211</v>
      </c>
    </row>
    <row r="19" spans="1:25" x14ac:dyDescent="0.45">
      <c r="A19" s="3" t="s">
        <v>25</v>
      </c>
      <c r="C19" s="7">
        <v>1500000</v>
      </c>
      <c r="D19" s="8"/>
      <c r="E19" s="7">
        <v>10251455362</v>
      </c>
      <c r="F19" s="8"/>
      <c r="G19" s="7">
        <v>42116904450</v>
      </c>
      <c r="H19" s="8"/>
      <c r="I19" s="7">
        <v>0</v>
      </c>
      <c r="J19" s="8"/>
      <c r="K19" s="7">
        <v>0</v>
      </c>
      <c r="L19" s="8"/>
      <c r="M19" s="7">
        <v>0</v>
      </c>
      <c r="N19" s="8"/>
      <c r="O19" s="7">
        <v>0</v>
      </c>
      <c r="P19" s="8"/>
      <c r="Q19" s="7">
        <v>1500000</v>
      </c>
      <c r="R19" s="8"/>
      <c r="S19" s="7">
        <v>19316</v>
      </c>
      <c r="T19" s="8"/>
      <c r="U19" s="7">
        <v>10251455362</v>
      </c>
      <c r="V19" s="8"/>
      <c r="W19" s="7">
        <v>28801604700</v>
      </c>
      <c r="Y19" s="6" t="s">
        <v>212</v>
      </c>
    </row>
    <row r="20" spans="1:25" x14ac:dyDescent="0.45">
      <c r="A20" s="3" t="s">
        <v>26</v>
      </c>
      <c r="C20" s="7">
        <v>992</v>
      </c>
      <c r="D20" s="8"/>
      <c r="E20" s="7">
        <v>20850911</v>
      </c>
      <c r="F20" s="8"/>
      <c r="G20" s="7">
        <v>43416891.230400003</v>
      </c>
      <c r="H20" s="8"/>
      <c r="I20" s="7">
        <v>0</v>
      </c>
      <c r="J20" s="8"/>
      <c r="K20" s="7">
        <v>0</v>
      </c>
      <c r="L20" s="8"/>
      <c r="M20" s="7">
        <v>0</v>
      </c>
      <c r="N20" s="8"/>
      <c r="O20" s="7">
        <v>0</v>
      </c>
      <c r="P20" s="8"/>
      <c r="Q20" s="7">
        <v>992</v>
      </c>
      <c r="R20" s="8"/>
      <c r="S20" s="7">
        <v>48333</v>
      </c>
      <c r="T20" s="8"/>
      <c r="U20" s="7">
        <v>20850911</v>
      </c>
      <c r="V20" s="8"/>
      <c r="W20" s="7">
        <v>47661055.300800003</v>
      </c>
      <c r="Y20" s="6" t="s">
        <v>205</v>
      </c>
    </row>
    <row r="21" spans="1:25" x14ac:dyDescent="0.45">
      <c r="A21" s="3" t="s">
        <v>27</v>
      </c>
      <c r="C21" s="7">
        <v>100000</v>
      </c>
      <c r="D21" s="8"/>
      <c r="E21" s="7">
        <v>14513479500</v>
      </c>
      <c r="F21" s="8"/>
      <c r="G21" s="7">
        <v>7114415850</v>
      </c>
      <c r="H21" s="8"/>
      <c r="I21" s="7">
        <v>0</v>
      </c>
      <c r="J21" s="8"/>
      <c r="K21" s="7">
        <v>0</v>
      </c>
      <c r="L21" s="8"/>
      <c r="M21" s="7">
        <v>0</v>
      </c>
      <c r="N21" s="8"/>
      <c r="O21" s="7">
        <v>0</v>
      </c>
      <c r="P21" s="8"/>
      <c r="Q21" s="7">
        <v>100000</v>
      </c>
      <c r="R21" s="8"/>
      <c r="S21" s="7">
        <v>66680</v>
      </c>
      <c r="T21" s="8"/>
      <c r="U21" s="7">
        <v>14513479500</v>
      </c>
      <c r="V21" s="8"/>
      <c r="W21" s="7">
        <v>6628325400</v>
      </c>
      <c r="Y21" s="6" t="s">
        <v>213</v>
      </c>
    </row>
    <row r="22" spans="1:25" x14ac:dyDescent="0.45">
      <c r="A22" s="3" t="s">
        <v>28</v>
      </c>
      <c r="C22" s="7">
        <v>500000</v>
      </c>
      <c r="D22" s="8"/>
      <c r="E22" s="7">
        <v>7021509729</v>
      </c>
      <c r="F22" s="8"/>
      <c r="G22" s="7">
        <v>4309206750</v>
      </c>
      <c r="H22" s="8"/>
      <c r="I22" s="7">
        <v>0</v>
      </c>
      <c r="J22" s="8"/>
      <c r="K22" s="7">
        <v>0</v>
      </c>
      <c r="L22" s="8"/>
      <c r="M22" s="7">
        <v>0</v>
      </c>
      <c r="N22" s="8"/>
      <c r="O22" s="7">
        <v>0</v>
      </c>
      <c r="P22" s="8"/>
      <c r="Q22" s="7">
        <v>500000</v>
      </c>
      <c r="R22" s="8"/>
      <c r="S22" s="7">
        <v>7300</v>
      </c>
      <c r="T22" s="8"/>
      <c r="U22" s="7">
        <v>7021509729</v>
      </c>
      <c r="V22" s="8"/>
      <c r="W22" s="7">
        <v>3628282500</v>
      </c>
      <c r="Y22" s="6" t="s">
        <v>214</v>
      </c>
    </row>
    <row r="23" spans="1:25" x14ac:dyDescent="0.45">
      <c r="A23" s="3" t="s">
        <v>29</v>
      </c>
      <c r="C23" s="7">
        <v>0</v>
      </c>
      <c r="D23" s="8"/>
      <c r="E23" s="7">
        <v>0</v>
      </c>
      <c r="F23" s="8"/>
      <c r="G23" s="7">
        <v>0</v>
      </c>
      <c r="H23" s="8"/>
      <c r="I23" s="7">
        <v>1071084</v>
      </c>
      <c r="J23" s="8"/>
      <c r="K23" s="7">
        <v>23028234509</v>
      </c>
      <c r="L23" s="8"/>
      <c r="M23" s="7">
        <v>0</v>
      </c>
      <c r="N23" s="8"/>
      <c r="O23" s="7">
        <v>0</v>
      </c>
      <c r="P23" s="8"/>
      <c r="Q23" s="7">
        <v>1071084</v>
      </c>
      <c r="R23" s="8"/>
      <c r="S23" s="7">
        <v>21040</v>
      </c>
      <c r="T23" s="8"/>
      <c r="U23" s="7">
        <v>23028234509</v>
      </c>
      <c r="V23" s="8"/>
      <c r="W23" s="7">
        <v>22401520496.208</v>
      </c>
      <c r="Y23" s="6" t="s">
        <v>215</v>
      </c>
    </row>
    <row r="24" spans="1:25" x14ac:dyDescent="0.45">
      <c r="A24" s="3" t="s">
        <v>30</v>
      </c>
      <c r="C24" s="7">
        <v>0</v>
      </c>
      <c r="D24" s="8"/>
      <c r="E24" s="7">
        <v>0</v>
      </c>
      <c r="F24" s="8"/>
      <c r="G24" s="7">
        <v>0</v>
      </c>
      <c r="H24" s="8"/>
      <c r="I24" s="7">
        <v>2000000</v>
      </c>
      <c r="J24" s="8"/>
      <c r="K24" s="7">
        <v>42198384388</v>
      </c>
      <c r="L24" s="8"/>
      <c r="M24" s="7">
        <v>0</v>
      </c>
      <c r="N24" s="8"/>
      <c r="O24" s="7">
        <v>0</v>
      </c>
      <c r="P24" s="8"/>
      <c r="Q24" s="7">
        <v>2000000</v>
      </c>
      <c r="R24" s="8"/>
      <c r="S24" s="7">
        <v>18170</v>
      </c>
      <c r="T24" s="8"/>
      <c r="U24" s="7">
        <v>42198384388</v>
      </c>
      <c r="V24" s="8"/>
      <c r="W24" s="7">
        <v>36123777000</v>
      </c>
      <c r="Y24" s="6" t="s">
        <v>216</v>
      </c>
    </row>
    <row r="25" spans="1:25" x14ac:dyDescent="0.45">
      <c r="A25" s="3" t="s">
        <v>31</v>
      </c>
      <c r="C25" s="7">
        <v>0</v>
      </c>
      <c r="D25" s="8"/>
      <c r="E25" s="7">
        <v>0</v>
      </c>
      <c r="F25" s="8"/>
      <c r="G25" s="7">
        <v>0</v>
      </c>
      <c r="H25" s="8"/>
      <c r="I25" s="7">
        <v>2200000</v>
      </c>
      <c r="J25" s="8"/>
      <c r="K25" s="7">
        <v>13425579233</v>
      </c>
      <c r="L25" s="8"/>
      <c r="M25" s="7">
        <v>0</v>
      </c>
      <c r="N25" s="8"/>
      <c r="O25" s="7">
        <v>0</v>
      </c>
      <c r="P25" s="8"/>
      <c r="Q25" s="7">
        <v>2200000</v>
      </c>
      <c r="R25" s="8"/>
      <c r="S25" s="7">
        <v>5089</v>
      </c>
      <c r="T25" s="8"/>
      <c r="U25" s="7">
        <v>13425577947</v>
      </c>
      <c r="V25" s="8"/>
      <c r="W25" s="7">
        <v>11129183701</v>
      </c>
      <c r="Y25" s="6" t="s">
        <v>217</v>
      </c>
    </row>
    <row r="26" spans="1:25" ht="19.5" thickBot="1" x14ac:dyDescent="0.5">
      <c r="E26" s="11">
        <f>SUM(E9:E25)</f>
        <v>251260135025</v>
      </c>
      <c r="G26" s="11">
        <f>SUM(G9:G25)</f>
        <v>316587435433.79938</v>
      </c>
      <c r="K26" s="11">
        <f>SUM(K9:K25)</f>
        <v>171137944676</v>
      </c>
      <c r="O26" s="11">
        <f>SUM(O9:O25)</f>
        <v>8697937526</v>
      </c>
      <c r="S26" s="11">
        <f>SUM(S9:S25)</f>
        <v>466851</v>
      </c>
      <c r="U26" s="11">
        <f>SUM(U9:U25)</f>
        <v>417112435141</v>
      </c>
      <c r="W26" s="11">
        <f>SUM(W9:W25)</f>
        <v>428993838685.48615</v>
      </c>
    </row>
    <row r="27" spans="1:25" ht="19.5" thickTop="1" x14ac:dyDescent="0.45">
      <c r="U27" s="7"/>
      <c r="W27" s="7"/>
    </row>
    <row r="28" spans="1:25" x14ac:dyDescent="0.45">
      <c r="U28" s="4"/>
      <c r="W28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rightToLeft="1" view="pageBreakPreview" topLeftCell="B7" zoomScale="96" zoomScaleNormal="100" zoomScaleSheetLayoutView="96" workbookViewId="0">
      <selection activeCell="Q35" sqref="Q35"/>
    </sheetView>
  </sheetViews>
  <sheetFormatPr defaultRowHeight="18.75" x14ac:dyDescent="0.45"/>
  <cols>
    <col min="1" max="1" width="31.28515625" style="2" bestFit="1" customWidth="1"/>
    <col min="2" max="2" width="1" style="2" customWidth="1"/>
    <col min="3" max="3" width="7.7109375" style="5" bestFit="1" customWidth="1"/>
    <col min="4" max="4" width="1" style="5" customWidth="1"/>
    <col min="5" max="5" width="16" style="5" bestFit="1" customWidth="1"/>
    <col min="6" max="6" width="1" style="5" customWidth="1"/>
    <col min="7" max="7" width="16.7109375" style="5" bestFit="1" customWidth="1"/>
    <col min="8" max="8" width="1" style="5" customWidth="1"/>
    <col min="9" max="9" width="15.42578125" style="5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6" style="5" bestFit="1" customWidth="1"/>
    <col min="14" max="14" width="1" style="5" customWidth="1"/>
    <col min="15" max="15" width="16.7109375" style="5" bestFit="1" customWidth="1"/>
    <col min="16" max="16" width="1" style="5" customWidth="1"/>
    <col min="17" max="17" width="14.7109375" style="5" bestFit="1" customWidth="1"/>
    <col min="18" max="18" width="1" style="1" customWidth="1"/>
    <col min="19" max="19" width="16.5703125" style="1" bestFit="1" customWidth="1"/>
    <col min="20" max="20" width="13.7109375" style="1" bestFit="1" customWidth="1"/>
    <col min="21" max="21" width="14.7109375" style="32" bestFit="1" customWidth="1"/>
    <col min="22" max="22" width="6" style="24" customWidth="1"/>
    <col min="23" max="23" width="1.85546875" style="1" customWidth="1"/>
    <col min="24" max="24" width="8.7109375" style="30" customWidth="1"/>
    <col min="25" max="25" width="6" style="30" customWidth="1"/>
    <col min="26" max="27" width="5.28515625" style="30" customWidth="1"/>
    <col min="28" max="30" width="8.7109375" style="30" customWidth="1"/>
    <col min="31" max="16384" width="9.140625" style="1"/>
  </cols>
  <sheetData>
    <row r="1" spans="1:30" ht="21" x14ac:dyDescent="0.45">
      <c r="X1" s="24"/>
      <c r="Y1" s="25"/>
      <c r="Z1" s="26"/>
      <c r="AA1" s="25"/>
      <c r="AB1" s="27"/>
      <c r="AC1" s="38"/>
      <c r="AD1" s="38"/>
    </row>
    <row r="2" spans="1:30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X2" s="39"/>
      <c r="Y2" s="39"/>
      <c r="Z2" s="39"/>
      <c r="AA2" s="39"/>
      <c r="AB2" s="39"/>
      <c r="AC2" s="39"/>
      <c r="AD2" s="28"/>
    </row>
    <row r="3" spans="1:30" ht="27.75" customHeight="1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X3" s="37"/>
      <c r="Y3" s="37"/>
      <c r="Z3" s="37"/>
      <c r="AA3" s="37"/>
      <c r="AB3" s="37"/>
      <c r="AC3" s="37"/>
      <c r="AD3" s="29"/>
    </row>
    <row r="4" spans="1:30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X4" s="37"/>
      <c r="Y4" s="37"/>
      <c r="Z4" s="37"/>
      <c r="AA4" s="37"/>
      <c r="AD4" s="29"/>
    </row>
    <row r="5" spans="1:30" x14ac:dyDescent="0.45">
      <c r="X5" s="37"/>
      <c r="Y5" s="37"/>
      <c r="Z5" s="37"/>
      <c r="AA5" s="37"/>
      <c r="AD5" s="29"/>
    </row>
    <row r="6" spans="1:30" ht="27.75" x14ac:dyDescent="0.45">
      <c r="A6" s="35" t="s">
        <v>3</v>
      </c>
      <c r="C6" s="35" t="s">
        <v>126</v>
      </c>
      <c r="D6" s="35" t="s">
        <v>126</v>
      </c>
      <c r="E6" s="35" t="s">
        <v>126</v>
      </c>
      <c r="F6" s="35" t="s">
        <v>126</v>
      </c>
      <c r="G6" s="35" t="s">
        <v>126</v>
      </c>
      <c r="H6" s="35" t="s">
        <v>126</v>
      </c>
      <c r="I6" s="35" t="s">
        <v>126</v>
      </c>
      <c r="K6" s="35" t="s">
        <v>127</v>
      </c>
      <c r="L6" s="35" t="s">
        <v>127</v>
      </c>
      <c r="M6" s="35" t="s">
        <v>127</v>
      </c>
      <c r="N6" s="35" t="s">
        <v>127</v>
      </c>
      <c r="O6" s="35" t="s">
        <v>127</v>
      </c>
      <c r="P6" s="35" t="s">
        <v>127</v>
      </c>
      <c r="Q6" s="35" t="s">
        <v>127</v>
      </c>
      <c r="X6" s="37"/>
      <c r="Y6" s="37"/>
      <c r="Z6" s="37"/>
      <c r="AA6" s="37"/>
      <c r="AD6" s="29"/>
    </row>
    <row r="7" spans="1:30" ht="78.75" customHeight="1" x14ac:dyDescent="0.45">
      <c r="A7" s="35" t="s">
        <v>3</v>
      </c>
      <c r="C7" s="35" t="s">
        <v>7</v>
      </c>
      <c r="E7" s="35" t="s">
        <v>142</v>
      </c>
      <c r="G7" s="35" t="s">
        <v>143</v>
      </c>
      <c r="I7" s="36" t="s">
        <v>196</v>
      </c>
      <c r="K7" s="35" t="s">
        <v>7</v>
      </c>
      <c r="M7" s="35" t="s">
        <v>142</v>
      </c>
      <c r="O7" s="35" t="s">
        <v>143</v>
      </c>
      <c r="Q7" s="36" t="s">
        <v>197</v>
      </c>
      <c r="X7" s="37"/>
      <c r="Y7" s="37"/>
      <c r="Z7" s="37"/>
      <c r="AA7" s="37"/>
      <c r="AD7" s="29"/>
    </row>
    <row r="8" spans="1:30" ht="18.75" customHeight="1" x14ac:dyDescent="0.45">
      <c r="A8" s="3" t="s">
        <v>22</v>
      </c>
      <c r="C8" s="15">
        <v>500000</v>
      </c>
      <c r="D8" s="15"/>
      <c r="E8" s="15">
        <v>8697937525</v>
      </c>
      <c r="F8" s="15"/>
      <c r="G8" s="15">
        <v>3558636193</v>
      </c>
      <c r="H8" s="15"/>
      <c r="I8" s="15">
        <v>5139301332</v>
      </c>
      <c r="K8" s="4">
        <v>2500000</v>
      </c>
      <c r="M8" s="15">
        <v>52702934850</v>
      </c>
      <c r="N8" s="15"/>
      <c r="O8" s="15">
        <v>29156188645</v>
      </c>
      <c r="P8" s="15"/>
      <c r="Q8" s="15">
        <v>23546746205</v>
      </c>
      <c r="S8" s="15"/>
      <c r="U8" s="33"/>
      <c r="V8" s="29"/>
      <c r="X8" s="37">
        <f>S8-T8-U8</f>
        <v>0</v>
      </c>
      <c r="Y8" s="37"/>
      <c r="Z8" s="37"/>
      <c r="AA8" s="37"/>
      <c r="AD8" s="29"/>
    </row>
    <row r="9" spans="1:30" ht="18.75" customHeight="1" x14ac:dyDescent="0.45">
      <c r="A9" s="3" t="s">
        <v>23</v>
      </c>
      <c r="C9" s="15">
        <v>1</v>
      </c>
      <c r="D9" s="15"/>
      <c r="E9" s="15">
        <v>1</v>
      </c>
      <c r="F9" s="15"/>
      <c r="G9" s="15">
        <v>9680</v>
      </c>
      <c r="H9" s="15"/>
      <c r="I9" s="15">
        <v>-9679</v>
      </c>
      <c r="K9" s="4">
        <v>4000001</v>
      </c>
      <c r="M9" s="15">
        <v>77233177553</v>
      </c>
      <c r="N9" s="15"/>
      <c r="O9" s="15">
        <v>57283084209</v>
      </c>
      <c r="P9" s="15"/>
      <c r="Q9" s="15">
        <v>19950093344</v>
      </c>
      <c r="S9" s="15"/>
      <c r="T9" s="15"/>
      <c r="U9" s="33"/>
      <c r="V9" s="29"/>
      <c r="X9" s="37">
        <f>S9-T9-U9</f>
        <v>0</v>
      </c>
      <c r="Y9" s="37"/>
      <c r="Z9" s="37"/>
      <c r="AA9" s="37"/>
      <c r="AD9" s="29"/>
    </row>
    <row r="10" spans="1:30" ht="18.75" customHeight="1" x14ac:dyDescent="0.45">
      <c r="A10" s="3" t="s">
        <v>146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v>0</v>
      </c>
      <c r="K10" s="4">
        <v>15000000</v>
      </c>
      <c r="M10" s="15">
        <v>160904191094</v>
      </c>
      <c r="N10" s="15"/>
      <c r="O10" s="15">
        <v>118021418103</v>
      </c>
      <c r="P10" s="15"/>
      <c r="Q10" s="15">
        <v>42882772991</v>
      </c>
      <c r="S10" s="15"/>
      <c r="T10" s="15"/>
      <c r="U10" s="33"/>
      <c r="V10" s="29"/>
      <c r="X10" s="37"/>
      <c r="Y10" s="37"/>
      <c r="Z10" s="37"/>
      <c r="AA10" s="37"/>
      <c r="AD10" s="29"/>
    </row>
    <row r="11" spans="1:30" ht="18.75" customHeight="1" x14ac:dyDescent="0.45">
      <c r="A11" s="3" t="s">
        <v>147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v>0</v>
      </c>
      <c r="K11" s="4">
        <v>17543860</v>
      </c>
      <c r="M11" s="15">
        <v>17543860</v>
      </c>
      <c r="N11" s="15"/>
      <c r="O11" s="15">
        <v>0</v>
      </c>
      <c r="P11" s="15"/>
      <c r="Q11" s="15">
        <v>0</v>
      </c>
      <c r="S11" s="15"/>
      <c r="T11" s="15"/>
      <c r="U11" s="33"/>
      <c r="V11" s="29"/>
      <c r="X11" s="37"/>
      <c r="Y11" s="37"/>
      <c r="Z11" s="37"/>
      <c r="AA11" s="37"/>
      <c r="AD11" s="29"/>
    </row>
    <row r="12" spans="1:30" ht="18.75" customHeight="1" x14ac:dyDescent="0.45">
      <c r="A12" s="3" t="s">
        <v>150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v>0</v>
      </c>
      <c r="K12" s="4">
        <v>3800000</v>
      </c>
      <c r="M12" s="15">
        <v>53177681843</v>
      </c>
      <c r="N12" s="15"/>
      <c r="O12" s="15">
        <v>37901904474</v>
      </c>
      <c r="P12" s="15"/>
      <c r="Q12" s="15">
        <v>15275777369</v>
      </c>
      <c r="S12" s="15"/>
      <c r="T12" s="15"/>
      <c r="U12" s="33"/>
      <c r="V12" s="29"/>
      <c r="X12" s="37"/>
      <c r="Y12" s="37"/>
      <c r="Z12" s="37"/>
      <c r="AA12" s="37"/>
      <c r="AD12" s="29"/>
    </row>
    <row r="13" spans="1:30" ht="18.75" customHeight="1" x14ac:dyDescent="0.45">
      <c r="A13" s="3" t="s">
        <v>30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v>0</v>
      </c>
      <c r="K13" s="4">
        <v>9000000</v>
      </c>
      <c r="M13" s="15">
        <v>362942547014</v>
      </c>
      <c r="N13" s="15"/>
      <c r="O13" s="15">
        <v>306209207327</v>
      </c>
      <c r="P13" s="15"/>
      <c r="Q13" s="15">
        <v>56733339687</v>
      </c>
      <c r="S13" s="15"/>
      <c r="T13" s="15"/>
      <c r="U13" s="33"/>
      <c r="V13" s="29"/>
      <c r="X13" s="37"/>
      <c r="Y13" s="37"/>
      <c r="Z13" s="37"/>
      <c r="AA13" s="37"/>
      <c r="AD13" s="29"/>
    </row>
    <row r="14" spans="1:30" ht="18.75" customHeight="1" x14ac:dyDescent="0.45">
      <c r="A14" s="3" t="s">
        <v>144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v>0</v>
      </c>
      <c r="K14" s="4">
        <v>315195</v>
      </c>
      <c r="M14" s="15">
        <v>16546510690</v>
      </c>
      <c r="N14" s="15"/>
      <c r="O14" s="15">
        <v>2589642120</v>
      </c>
      <c r="P14" s="15"/>
      <c r="Q14" s="15">
        <v>13956868570</v>
      </c>
      <c r="S14" s="15"/>
      <c r="T14" s="15"/>
      <c r="U14" s="33"/>
      <c r="V14" s="29"/>
      <c r="X14" s="37"/>
      <c r="Y14" s="37"/>
      <c r="Z14" s="37"/>
      <c r="AA14" s="37"/>
      <c r="AD14" s="29"/>
    </row>
    <row r="15" spans="1:30" ht="18.75" customHeight="1" x14ac:dyDescent="0.45">
      <c r="A15" s="3" t="s">
        <v>151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K15" s="4">
        <v>5000000</v>
      </c>
      <c r="M15" s="15">
        <v>32192699711</v>
      </c>
      <c r="N15" s="15"/>
      <c r="O15" s="15">
        <v>28374679885</v>
      </c>
      <c r="P15" s="15"/>
      <c r="Q15" s="15">
        <v>3818019826</v>
      </c>
      <c r="S15" s="15"/>
      <c r="T15" s="15"/>
      <c r="U15" s="33"/>
      <c r="V15" s="29"/>
      <c r="X15" s="37"/>
      <c r="Y15" s="37"/>
      <c r="Z15" s="37"/>
      <c r="AA15" s="37"/>
      <c r="AD15" s="29"/>
    </row>
    <row r="16" spans="1:30" ht="18.75" customHeight="1" x14ac:dyDescent="0.45">
      <c r="A16" s="3" t="s">
        <v>152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K16" s="4">
        <v>486960</v>
      </c>
      <c r="M16" s="15">
        <v>8572767446</v>
      </c>
      <c r="N16" s="15"/>
      <c r="O16" s="15">
        <v>7734202629</v>
      </c>
      <c r="P16" s="15"/>
      <c r="Q16" s="15">
        <v>838564817</v>
      </c>
      <c r="S16" s="15"/>
      <c r="T16" s="15"/>
      <c r="U16" s="33"/>
      <c r="V16" s="29"/>
      <c r="X16" s="37"/>
      <c r="Y16" s="37"/>
      <c r="Z16" s="37"/>
      <c r="AA16" s="37"/>
      <c r="AD16" s="29"/>
    </row>
    <row r="17" spans="1:30" ht="18.75" customHeight="1" x14ac:dyDescent="0.45">
      <c r="A17" s="3" t="s">
        <v>138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0</v>
      </c>
      <c r="K17" s="4">
        <v>700000</v>
      </c>
      <c r="M17" s="15">
        <v>113941450982</v>
      </c>
      <c r="N17" s="15"/>
      <c r="O17" s="15">
        <v>96385781866</v>
      </c>
      <c r="P17" s="15"/>
      <c r="Q17" s="15">
        <v>17555669116</v>
      </c>
      <c r="S17" s="15"/>
      <c r="T17" s="15"/>
      <c r="U17" s="33"/>
      <c r="V17" s="29"/>
      <c r="X17" s="37"/>
      <c r="Y17" s="37"/>
      <c r="Z17" s="37"/>
      <c r="AA17" s="37"/>
      <c r="AD17" s="29"/>
    </row>
    <row r="18" spans="1:30" ht="18.75" customHeight="1" x14ac:dyDescent="0.45">
      <c r="A18" s="3" t="s">
        <v>148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K18" s="4">
        <v>8654783</v>
      </c>
      <c r="M18" s="15">
        <v>53526729104</v>
      </c>
      <c r="N18" s="15"/>
      <c r="O18" s="15">
        <v>36338451373</v>
      </c>
      <c r="P18" s="15"/>
      <c r="Q18" s="15">
        <v>17188277731</v>
      </c>
      <c r="S18" s="15"/>
      <c r="T18" s="15"/>
      <c r="U18" s="33"/>
      <c r="V18" s="29"/>
      <c r="X18" s="37"/>
      <c r="Y18" s="37"/>
      <c r="Z18" s="37"/>
      <c r="AA18" s="37"/>
      <c r="AD18" s="29"/>
    </row>
    <row r="19" spans="1:30" ht="18.75" customHeight="1" x14ac:dyDescent="0.45">
      <c r="A19" s="3" t="s">
        <v>149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K19" s="4">
        <v>252956</v>
      </c>
      <c r="M19" s="15">
        <v>8240748100</v>
      </c>
      <c r="N19" s="15"/>
      <c r="O19" s="15">
        <v>5713688551</v>
      </c>
      <c r="P19" s="15"/>
      <c r="Q19" s="15">
        <v>2527059549</v>
      </c>
      <c r="S19" s="15"/>
      <c r="T19" s="15"/>
      <c r="U19" s="33"/>
      <c r="V19" s="29"/>
      <c r="X19" s="37"/>
      <c r="Y19" s="37"/>
      <c r="Z19" s="37"/>
      <c r="AA19" s="37"/>
      <c r="AD19" s="29"/>
    </row>
    <row r="20" spans="1:30" ht="18.75" customHeight="1" x14ac:dyDescent="0.45">
      <c r="A20" s="3" t="s">
        <v>15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K20" s="4">
        <v>13000000</v>
      </c>
      <c r="M20" s="15">
        <v>288140501863</v>
      </c>
      <c r="N20" s="15"/>
      <c r="O20" s="15">
        <v>249206082885</v>
      </c>
      <c r="P20" s="15"/>
      <c r="Q20" s="15">
        <v>38934418978</v>
      </c>
      <c r="S20" s="15"/>
      <c r="T20" s="15"/>
      <c r="U20" s="33"/>
      <c r="V20" s="29"/>
      <c r="X20" s="37"/>
      <c r="Y20" s="37"/>
      <c r="Z20" s="37"/>
      <c r="AA20" s="37"/>
      <c r="AD20" s="29"/>
    </row>
    <row r="21" spans="1:30" ht="18.75" customHeight="1" x14ac:dyDescent="0.45">
      <c r="A21" s="3" t="s">
        <v>31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K21" s="4">
        <v>13000000</v>
      </c>
      <c r="M21" s="15">
        <v>109685991874</v>
      </c>
      <c r="N21" s="15"/>
      <c r="O21" s="15">
        <v>100219794135</v>
      </c>
      <c r="P21" s="15"/>
      <c r="Q21" s="15">
        <v>9466197739</v>
      </c>
      <c r="S21" s="15"/>
      <c r="T21" s="15"/>
      <c r="U21" s="33"/>
      <c r="V21" s="29"/>
      <c r="X21" s="37"/>
      <c r="Y21" s="37"/>
      <c r="Z21" s="37"/>
      <c r="AA21" s="37"/>
      <c r="AD21" s="29"/>
    </row>
    <row r="22" spans="1:30" ht="18.75" customHeight="1" x14ac:dyDescent="0.45">
      <c r="A22" s="3" t="s">
        <v>162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K22" s="4">
        <v>5000000</v>
      </c>
      <c r="M22" s="15">
        <v>38064338053</v>
      </c>
      <c r="N22" s="15"/>
      <c r="O22" s="15">
        <v>32158526141</v>
      </c>
      <c r="P22" s="15"/>
      <c r="Q22" s="15">
        <v>5905811912</v>
      </c>
      <c r="S22" s="15"/>
      <c r="T22" s="15"/>
      <c r="U22" s="33"/>
      <c r="V22" s="29"/>
      <c r="X22" s="37"/>
      <c r="Y22" s="37"/>
      <c r="Z22" s="37"/>
      <c r="AA22" s="37"/>
      <c r="AD22" s="29"/>
    </row>
    <row r="23" spans="1:30" ht="18.75" customHeight="1" x14ac:dyDescent="0.45">
      <c r="A23" s="3" t="s">
        <v>158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K23" s="4">
        <v>6000000</v>
      </c>
      <c r="M23" s="15">
        <v>38836610110</v>
      </c>
      <c r="N23" s="15"/>
      <c r="O23" s="15">
        <v>20246072821</v>
      </c>
      <c r="P23" s="15"/>
      <c r="Q23" s="15">
        <v>18590537289</v>
      </c>
      <c r="S23" s="15"/>
      <c r="T23" s="15"/>
      <c r="U23" s="33"/>
      <c r="V23" s="29"/>
      <c r="X23" s="37"/>
      <c r="Y23" s="37"/>
      <c r="Z23" s="37"/>
      <c r="AA23" s="37"/>
      <c r="AD23" s="29"/>
    </row>
    <row r="24" spans="1:30" ht="18.75" customHeight="1" x14ac:dyDescent="0.45">
      <c r="A24" s="3" t="s">
        <v>159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K24" s="4">
        <v>1700000</v>
      </c>
      <c r="M24" s="15">
        <v>76415324957</v>
      </c>
      <c r="N24" s="15"/>
      <c r="O24" s="15">
        <v>45169036012</v>
      </c>
      <c r="P24" s="15"/>
      <c r="Q24" s="15">
        <v>31246288945</v>
      </c>
      <c r="S24" s="15"/>
      <c r="T24" s="15"/>
      <c r="U24" s="33"/>
      <c r="V24" s="29"/>
      <c r="X24" s="37"/>
      <c r="Y24" s="37"/>
      <c r="Z24" s="37"/>
      <c r="AA24" s="37"/>
      <c r="AD24" s="29"/>
    </row>
    <row r="25" spans="1:30" ht="18.75" customHeight="1" x14ac:dyDescent="0.45">
      <c r="A25" s="3" t="s">
        <v>160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K25" s="4">
        <v>20000000</v>
      </c>
      <c r="M25" s="15">
        <v>18334410235</v>
      </c>
      <c r="N25" s="15"/>
      <c r="O25" s="15">
        <v>12737327027</v>
      </c>
      <c r="P25" s="15"/>
      <c r="Q25" s="15">
        <v>5597083208</v>
      </c>
      <c r="S25" s="15"/>
      <c r="T25" s="15"/>
      <c r="U25" s="33"/>
      <c r="V25" s="29"/>
      <c r="X25" s="37"/>
      <c r="Y25" s="37"/>
      <c r="Z25" s="37"/>
      <c r="AA25" s="37"/>
      <c r="AD25" s="29"/>
    </row>
    <row r="26" spans="1:30" ht="18.75" customHeight="1" x14ac:dyDescent="0.45">
      <c r="A26" s="3" t="s">
        <v>161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K26" s="4">
        <v>16000000</v>
      </c>
      <c r="M26" s="15">
        <v>202988323373</v>
      </c>
      <c r="N26" s="15"/>
      <c r="O26" s="15">
        <v>143584233021</v>
      </c>
      <c r="P26" s="15"/>
      <c r="Q26" s="15">
        <v>59404090352</v>
      </c>
      <c r="S26" s="15"/>
      <c r="T26" s="15"/>
      <c r="U26" s="33"/>
      <c r="V26" s="29"/>
      <c r="X26" s="37"/>
      <c r="Y26" s="37"/>
      <c r="Z26" s="37"/>
      <c r="AA26" s="37"/>
      <c r="AD26" s="29"/>
    </row>
    <row r="27" spans="1:30" ht="18.75" customHeight="1" x14ac:dyDescent="0.45">
      <c r="A27" s="3" t="s">
        <v>153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K27" s="4">
        <v>14000000</v>
      </c>
      <c r="M27" s="15">
        <v>76439995439</v>
      </c>
      <c r="N27" s="15"/>
      <c r="O27" s="15">
        <v>60059412156</v>
      </c>
      <c r="P27" s="15"/>
      <c r="Q27" s="15">
        <v>16380583283</v>
      </c>
      <c r="S27" s="15"/>
      <c r="T27" s="15"/>
      <c r="U27" s="33"/>
      <c r="V27" s="29"/>
      <c r="X27" s="37"/>
      <c r="Y27" s="37"/>
      <c r="Z27" s="37"/>
      <c r="AA27" s="37"/>
      <c r="AD27" s="29"/>
    </row>
    <row r="28" spans="1:30" ht="18.75" customHeight="1" x14ac:dyDescent="0.45">
      <c r="A28" s="3" t="s">
        <v>154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K28" s="4">
        <v>1000000</v>
      </c>
      <c r="M28" s="15">
        <v>30431344575</v>
      </c>
      <c r="N28" s="15"/>
      <c r="O28" s="15">
        <v>12315120945</v>
      </c>
      <c r="P28" s="15"/>
      <c r="Q28" s="15">
        <v>18116223630</v>
      </c>
      <c r="S28" s="15"/>
      <c r="T28" s="15"/>
      <c r="U28" s="33"/>
      <c r="V28" s="29"/>
      <c r="X28" s="37"/>
      <c r="Y28" s="37"/>
      <c r="Z28" s="37"/>
      <c r="AA28" s="37"/>
      <c r="AD28" s="29"/>
    </row>
    <row r="29" spans="1:30" ht="18.75" customHeight="1" x14ac:dyDescent="0.45">
      <c r="A29" s="3" t="s">
        <v>155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K29" s="4">
        <v>500000</v>
      </c>
      <c r="M29" s="15">
        <v>18341231581</v>
      </c>
      <c r="N29" s="15"/>
      <c r="O29" s="15">
        <v>13121602975</v>
      </c>
      <c r="P29" s="15"/>
      <c r="Q29" s="15">
        <v>5219628606</v>
      </c>
      <c r="S29" s="15"/>
      <c r="T29" s="15"/>
      <c r="U29" s="33"/>
      <c r="V29" s="29"/>
      <c r="X29" s="37"/>
      <c r="Y29" s="37"/>
      <c r="Z29" s="37"/>
      <c r="AA29" s="37"/>
      <c r="AD29" s="29"/>
    </row>
    <row r="30" spans="1:30" ht="18.75" customHeight="1" x14ac:dyDescent="0.45">
      <c r="A30" s="3" t="s">
        <v>156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K30" s="4">
        <v>24592017</v>
      </c>
      <c r="M30" s="15">
        <v>177933794961</v>
      </c>
      <c r="N30" s="15"/>
      <c r="O30" s="15">
        <v>182343189516</v>
      </c>
      <c r="P30" s="15"/>
      <c r="Q30" s="15">
        <v>-4409394555</v>
      </c>
      <c r="S30" s="15"/>
      <c r="T30" s="15"/>
      <c r="U30" s="33"/>
      <c r="V30" s="29"/>
    </row>
    <row r="31" spans="1:30" ht="18.75" customHeight="1" x14ac:dyDescent="0.45">
      <c r="A31" s="3" t="s">
        <v>157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K31" s="4">
        <v>5000000</v>
      </c>
      <c r="M31" s="15">
        <v>42223502440</v>
      </c>
      <c r="N31" s="15"/>
      <c r="O31" s="15">
        <v>11925076474</v>
      </c>
      <c r="P31" s="15"/>
      <c r="Q31" s="15">
        <v>30298425966</v>
      </c>
      <c r="S31" s="15"/>
      <c r="U31" s="33"/>
      <c r="V31" s="29"/>
    </row>
    <row r="32" spans="1:30" x14ac:dyDescent="0.45">
      <c r="A32" s="3" t="s">
        <v>72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K32" s="4">
        <v>1250</v>
      </c>
      <c r="M32" s="15">
        <v>1149166250</v>
      </c>
      <c r="N32" s="15"/>
      <c r="O32" s="15">
        <v>1211121300</v>
      </c>
      <c r="P32" s="15"/>
      <c r="Q32" s="15">
        <v>-61955050</v>
      </c>
      <c r="S32" s="15"/>
    </row>
    <row r="33" spans="1:22" x14ac:dyDescent="0.45">
      <c r="A33" s="3" t="s">
        <v>78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K33" s="4">
        <v>600</v>
      </c>
      <c r="M33" s="15">
        <v>729554908</v>
      </c>
      <c r="N33" s="15"/>
      <c r="O33" s="15">
        <v>563537739</v>
      </c>
      <c r="P33" s="15"/>
      <c r="Q33" s="15">
        <v>166017169</v>
      </c>
      <c r="S33" s="15"/>
    </row>
    <row r="34" spans="1:22" ht="19.5" thickBot="1" x14ac:dyDescent="0.5">
      <c r="E34" s="21">
        <f>SUM(E8:E33)</f>
        <v>8697937526</v>
      </c>
      <c r="G34" s="21">
        <f>SUM(G8:G33)</f>
        <v>3558645873</v>
      </c>
      <c r="I34" s="21">
        <f>SUM(I8:I33)</f>
        <v>5139291653</v>
      </c>
      <c r="M34" s="21">
        <f>SUM(M8:M33)</f>
        <v>2059713072866</v>
      </c>
      <c r="O34" s="21">
        <f>SUM(O8:O33)</f>
        <v>1610568382329</v>
      </c>
      <c r="Q34" s="21">
        <f>SUM(Q8:Q33)</f>
        <v>449127146677</v>
      </c>
      <c r="S34" s="23"/>
      <c r="T34" s="23"/>
      <c r="U34" s="34"/>
      <c r="V34" s="31"/>
    </row>
    <row r="35" spans="1:22" ht="19.5" thickTop="1" x14ac:dyDescent="0.45">
      <c r="Q35" s="15"/>
      <c r="T35" s="23"/>
      <c r="V35" s="31"/>
    </row>
    <row r="36" spans="1:22" x14ac:dyDescent="0.45">
      <c r="Q36" s="15"/>
    </row>
  </sheetData>
  <mergeCells count="45">
    <mergeCell ref="X28:AA28"/>
    <mergeCell ref="X29:AA29"/>
    <mergeCell ref="X25:AA25"/>
    <mergeCell ref="X26:AA26"/>
    <mergeCell ref="X27:AA27"/>
    <mergeCell ref="X22:AA22"/>
    <mergeCell ref="X23:AA23"/>
    <mergeCell ref="X24:AA24"/>
    <mergeCell ref="X19:AA19"/>
    <mergeCell ref="X20:AA20"/>
    <mergeCell ref="X21:AA21"/>
    <mergeCell ref="X16:AA16"/>
    <mergeCell ref="X17:AA17"/>
    <mergeCell ref="X18:AA18"/>
    <mergeCell ref="X13:AA13"/>
    <mergeCell ref="X14:AA14"/>
    <mergeCell ref="X15:AA15"/>
    <mergeCell ref="X10:AA10"/>
    <mergeCell ref="X11:AA11"/>
    <mergeCell ref="X12:AA12"/>
    <mergeCell ref="X7:AA7"/>
    <mergeCell ref="X8:AA8"/>
    <mergeCell ref="X9:AA9"/>
    <mergeCell ref="X4:AA4"/>
    <mergeCell ref="X5:AA5"/>
    <mergeCell ref="X6:AA6"/>
    <mergeCell ref="AC1:AD1"/>
    <mergeCell ref="X2:AA2"/>
    <mergeCell ref="AB2:AC2"/>
    <mergeCell ref="X3:AA3"/>
    <mergeCell ref="AB3:AC3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5" orientation="landscape" r:id="rId1"/>
  <colBreaks count="1" manualBreakCount="1">
    <brk id="22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5"/>
  <sheetViews>
    <sheetView rightToLeft="1" view="pageBreakPreview" zoomScaleNormal="70" zoomScaleSheetLayoutView="100" workbookViewId="0">
      <selection activeCell="O13" sqref="O1:O1048576"/>
    </sheetView>
  </sheetViews>
  <sheetFormatPr defaultRowHeight="18.75" x14ac:dyDescent="0.45"/>
  <cols>
    <col min="1" max="1" width="31.285156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4.42578125" style="5" bestFit="1" customWidth="1"/>
    <col min="6" max="6" width="1" style="5" customWidth="1"/>
    <col min="7" max="7" width="16.42578125" style="5" bestFit="1" customWidth="1"/>
    <col min="8" max="8" width="1" style="5" customWidth="1"/>
    <col min="9" max="9" width="13" style="5" bestFit="1" customWidth="1"/>
    <col min="10" max="10" width="1" style="5" customWidth="1"/>
    <col min="11" max="11" width="15" style="5" bestFit="1" customWidth="1"/>
    <col min="12" max="12" width="1" style="5" customWidth="1"/>
    <col min="13" max="13" width="14.28515625" style="5" bestFit="1" customWidth="1"/>
    <col min="14" max="14" width="1" style="5" customWidth="1"/>
    <col min="15" max="15" width="14.42578125" style="48" bestFit="1" customWidth="1"/>
    <col min="16" max="16" width="1" style="5" customWidth="1"/>
    <col min="17" max="17" width="16.5703125" style="5" bestFit="1" customWidth="1"/>
    <col min="18" max="18" width="1" style="5" customWidth="1"/>
    <col min="19" max="19" width="14.42578125" style="5" bestFit="1" customWidth="1"/>
    <col min="20" max="20" width="1" style="2" customWidth="1"/>
    <col min="21" max="21" width="15" style="2" bestFit="1" customWidth="1"/>
    <col min="22" max="22" width="1" style="1" customWidth="1"/>
    <col min="23" max="23" width="16.5703125" style="1" bestFit="1" customWidth="1"/>
    <col min="24" max="16384" width="9.140625" style="1"/>
  </cols>
  <sheetData>
    <row r="2" spans="1:23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3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3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6" spans="1:23" ht="27.75" x14ac:dyDescent="0.45">
      <c r="A6" s="35" t="s">
        <v>3</v>
      </c>
      <c r="C6" s="35" t="s">
        <v>126</v>
      </c>
      <c r="D6" s="35" t="s">
        <v>126</v>
      </c>
      <c r="E6" s="35" t="s">
        <v>126</v>
      </c>
      <c r="F6" s="35" t="s">
        <v>126</v>
      </c>
      <c r="G6" s="35" t="s">
        <v>126</v>
      </c>
      <c r="H6" s="35" t="s">
        <v>126</v>
      </c>
      <c r="I6" s="35" t="s">
        <v>126</v>
      </c>
      <c r="J6" s="35" t="s">
        <v>126</v>
      </c>
      <c r="K6" s="35" t="s">
        <v>126</v>
      </c>
      <c r="M6" s="35" t="s">
        <v>127</v>
      </c>
      <c r="N6" s="35" t="s">
        <v>127</v>
      </c>
      <c r="O6" s="35" t="s">
        <v>127</v>
      </c>
      <c r="P6" s="35" t="s">
        <v>127</v>
      </c>
      <c r="Q6" s="35" t="s">
        <v>127</v>
      </c>
      <c r="R6" s="35" t="s">
        <v>127</v>
      </c>
      <c r="S6" s="35" t="s">
        <v>127</v>
      </c>
      <c r="T6" s="35" t="s">
        <v>127</v>
      </c>
      <c r="U6" s="35" t="s">
        <v>127</v>
      </c>
    </row>
    <row r="7" spans="1:23" ht="52.5" customHeight="1" x14ac:dyDescent="0.45">
      <c r="A7" s="35" t="s">
        <v>3</v>
      </c>
      <c r="C7" s="36" t="s">
        <v>201</v>
      </c>
      <c r="E7" s="36" t="s">
        <v>202</v>
      </c>
      <c r="G7" s="35" t="s">
        <v>163</v>
      </c>
      <c r="I7" s="35" t="s">
        <v>91</v>
      </c>
      <c r="K7" s="36" t="s">
        <v>199</v>
      </c>
      <c r="M7" s="36" t="s">
        <v>200</v>
      </c>
      <c r="O7" s="46" t="s">
        <v>202</v>
      </c>
      <c r="Q7" s="35" t="s">
        <v>163</v>
      </c>
      <c r="S7" s="35" t="s">
        <v>91</v>
      </c>
      <c r="U7" s="36" t="s">
        <v>199</v>
      </c>
    </row>
    <row r="8" spans="1:23" x14ac:dyDescent="0.45">
      <c r="A8" s="3" t="s">
        <v>23</v>
      </c>
      <c r="C8" s="16">
        <v>0</v>
      </c>
      <c r="D8" s="16"/>
      <c r="E8" s="15">
        <v>-136928251</v>
      </c>
      <c r="F8" s="15"/>
      <c r="G8" s="15">
        <v>-9679</v>
      </c>
      <c r="H8" s="15"/>
      <c r="I8" s="15">
        <v>-136937930</v>
      </c>
      <c r="K8" s="6">
        <v>-1.5E-3</v>
      </c>
      <c r="M8" s="15">
        <v>3272304653</v>
      </c>
      <c r="N8" s="15"/>
      <c r="O8" s="44">
        <v>23994721674</v>
      </c>
      <c r="P8" s="15"/>
      <c r="Q8" s="15">
        <v>19950093344</v>
      </c>
      <c r="R8" s="15"/>
      <c r="S8" s="15">
        <f>Q8+O8+M8</f>
        <v>47217119671</v>
      </c>
      <c r="U8" s="6">
        <v>0.1047</v>
      </c>
      <c r="W8" s="23"/>
    </row>
    <row r="9" spans="1:23" x14ac:dyDescent="0.45">
      <c r="A9" s="3" t="s">
        <v>22</v>
      </c>
      <c r="C9" s="16">
        <v>0</v>
      </c>
      <c r="D9" s="16"/>
      <c r="E9" s="15">
        <v>-4713743820</v>
      </c>
      <c r="F9" s="15"/>
      <c r="G9" s="15">
        <v>5139301332</v>
      </c>
      <c r="H9" s="15"/>
      <c r="I9" s="15">
        <v>425557512</v>
      </c>
      <c r="K9" s="6">
        <v>4.7999999999999996E-3</v>
      </c>
      <c r="M9" s="15">
        <v>0</v>
      </c>
      <c r="N9" s="15"/>
      <c r="O9" s="44">
        <v>9463179797</v>
      </c>
      <c r="P9" s="15"/>
      <c r="Q9" s="15">
        <v>23546746205</v>
      </c>
      <c r="R9" s="15"/>
      <c r="S9" s="15">
        <f t="shared" ref="S9:S42" si="0">Q9+O9+M9</f>
        <v>33009926002</v>
      </c>
      <c r="U9" s="6">
        <v>4.0099999999999997E-2</v>
      </c>
    </row>
    <row r="10" spans="1:23" x14ac:dyDescent="0.45">
      <c r="A10" s="3" t="s">
        <v>146</v>
      </c>
      <c r="C10" s="16">
        <v>0</v>
      </c>
      <c r="D10" s="16"/>
      <c r="E10" s="15">
        <v>0</v>
      </c>
      <c r="F10" s="15"/>
      <c r="G10" s="15">
        <v>0</v>
      </c>
      <c r="H10" s="15"/>
      <c r="I10" s="15">
        <v>0</v>
      </c>
      <c r="K10" s="6">
        <v>0</v>
      </c>
      <c r="M10" s="15">
        <v>0</v>
      </c>
      <c r="N10" s="15"/>
      <c r="O10" s="44">
        <v>0</v>
      </c>
      <c r="P10" s="15"/>
      <c r="Q10" s="15">
        <v>42882772991</v>
      </c>
      <c r="R10" s="15"/>
      <c r="S10" s="15">
        <f t="shared" si="0"/>
        <v>42882772991</v>
      </c>
      <c r="U10" s="6">
        <v>3.8100000000000002E-2</v>
      </c>
    </row>
    <row r="11" spans="1:23" x14ac:dyDescent="0.45">
      <c r="A11" s="3" t="s">
        <v>148</v>
      </c>
      <c r="C11" s="16">
        <v>0</v>
      </c>
      <c r="D11" s="16"/>
      <c r="E11" s="15">
        <v>0</v>
      </c>
      <c r="F11" s="15"/>
      <c r="G11" s="15">
        <v>0</v>
      </c>
      <c r="H11" s="15"/>
      <c r="I11" s="15">
        <v>0</v>
      </c>
      <c r="K11" s="6">
        <v>0</v>
      </c>
      <c r="M11" s="15">
        <v>0</v>
      </c>
      <c r="N11" s="15"/>
      <c r="O11" s="44">
        <v>0</v>
      </c>
      <c r="P11" s="15"/>
      <c r="Q11" s="15">
        <v>17188277731</v>
      </c>
      <c r="R11" s="15"/>
      <c r="S11" s="15">
        <f t="shared" si="0"/>
        <v>17188277731</v>
      </c>
      <c r="U11" s="6">
        <v>1.5299999999999999E-2</v>
      </c>
    </row>
    <row r="12" spans="1:23" x14ac:dyDescent="0.45">
      <c r="A12" s="3" t="s">
        <v>149</v>
      </c>
      <c r="C12" s="16">
        <v>0</v>
      </c>
      <c r="D12" s="16"/>
      <c r="E12" s="15">
        <v>0</v>
      </c>
      <c r="F12" s="15"/>
      <c r="G12" s="15">
        <v>0</v>
      </c>
      <c r="H12" s="15"/>
      <c r="I12" s="15">
        <v>0</v>
      </c>
      <c r="K12" s="6">
        <v>0</v>
      </c>
      <c r="M12" s="15">
        <v>0</v>
      </c>
      <c r="N12" s="15"/>
      <c r="O12" s="44">
        <v>0</v>
      </c>
      <c r="P12" s="15"/>
      <c r="Q12" s="15">
        <v>2527059549</v>
      </c>
      <c r="R12" s="15"/>
      <c r="S12" s="15">
        <f t="shared" si="0"/>
        <v>2527059549</v>
      </c>
      <c r="U12" s="6">
        <v>2.2000000000000001E-3</v>
      </c>
    </row>
    <row r="13" spans="1:23" x14ac:dyDescent="0.45">
      <c r="A13" s="3" t="s">
        <v>30</v>
      </c>
      <c r="C13" s="16">
        <v>0</v>
      </c>
      <c r="D13" s="16"/>
      <c r="E13" s="15">
        <v>-302339135</v>
      </c>
      <c r="F13" s="15"/>
      <c r="G13" s="15">
        <v>0</v>
      </c>
      <c r="H13" s="15"/>
      <c r="I13" s="15">
        <v>-302339135</v>
      </c>
      <c r="K13" s="6">
        <v>-3.3999999999999998E-3</v>
      </c>
      <c r="M13" s="15">
        <v>0</v>
      </c>
      <c r="N13" s="15"/>
      <c r="O13" s="44">
        <v>-302339135</v>
      </c>
      <c r="P13" s="15"/>
      <c r="Q13" s="15">
        <v>56733339687</v>
      </c>
      <c r="R13" s="15"/>
      <c r="S13" s="15">
        <f t="shared" si="0"/>
        <v>56431000552</v>
      </c>
      <c r="U13" s="6">
        <v>0.13669999999999999</v>
      </c>
    </row>
    <row r="14" spans="1:23" x14ac:dyDescent="0.45">
      <c r="A14" s="3" t="s">
        <v>144</v>
      </c>
      <c r="C14" s="16">
        <v>0</v>
      </c>
      <c r="D14" s="16"/>
      <c r="E14" s="15">
        <v>0</v>
      </c>
      <c r="F14" s="15"/>
      <c r="G14" s="15">
        <v>0</v>
      </c>
      <c r="H14" s="15"/>
      <c r="I14" s="15">
        <v>0</v>
      </c>
      <c r="K14" s="6">
        <v>0</v>
      </c>
      <c r="M14" s="15">
        <v>0</v>
      </c>
      <c r="N14" s="15"/>
      <c r="O14" s="44">
        <v>-1242315076</v>
      </c>
      <c r="P14" s="15"/>
      <c r="Q14" s="15">
        <v>13956868570</v>
      </c>
      <c r="R14" s="15"/>
      <c r="S14" s="15">
        <f t="shared" si="0"/>
        <v>12714553494</v>
      </c>
      <c r="U14" s="6">
        <v>1.1299999999999999E-2</v>
      </c>
    </row>
    <row r="15" spans="1:23" x14ac:dyDescent="0.45">
      <c r="A15" s="3" t="s">
        <v>150</v>
      </c>
      <c r="C15" s="16">
        <v>0</v>
      </c>
      <c r="D15" s="16"/>
      <c r="E15" s="15">
        <v>0</v>
      </c>
      <c r="F15" s="15"/>
      <c r="G15" s="15">
        <v>0</v>
      </c>
      <c r="H15" s="15"/>
      <c r="I15" s="15">
        <v>0</v>
      </c>
      <c r="K15" s="6">
        <v>0</v>
      </c>
      <c r="M15" s="15">
        <v>0</v>
      </c>
      <c r="N15" s="15"/>
      <c r="O15" s="44">
        <v>0</v>
      </c>
      <c r="P15" s="15"/>
      <c r="Q15" s="15">
        <v>15275777369</v>
      </c>
      <c r="R15" s="15"/>
      <c r="S15" s="15">
        <f t="shared" si="0"/>
        <v>15275777369</v>
      </c>
      <c r="U15" s="6">
        <v>1.3599999999999999E-2</v>
      </c>
    </row>
    <row r="16" spans="1:23" x14ac:dyDescent="0.45">
      <c r="A16" s="3" t="s">
        <v>151</v>
      </c>
      <c r="C16" s="16">
        <v>0</v>
      </c>
      <c r="D16" s="16"/>
      <c r="E16" s="15">
        <v>0</v>
      </c>
      <c r="F16" s="15"/>
      <c r="G16" s="15">
        <v>0</v>
      </c>
      <c r="H16" s="15"/>
      <c r="I16" s="15">
        <v>0</v>
      </c>
      <c r="K16" s="6">
        <v>0</v>
      </c>
      <c r="M16" s="15">
        <v>0</v>
      </c>
      <c r="N16" s="15"/>
      <c r="O16" s="44">
        <v>0</v>
      </c>
      <c r="P16" s="15"/>
      <c r="Q16" s="15">
        <v>3818019826</v>
      </c>
      <c r="R16" s="15"/>
      <c r="S16" s="15">
        <f t="shared" si="0"/>
        <v>3818019826</v>
      </c>
      <c r="U16" s="6">
        <v>3.3999999999999998E-3</v>
      </c>
    </row>
    <row r="17" spans="1:21" x14ac:dyDescent="0.45">
      <c r="A17" s="3" t="s">
        <v>152</v>
      </c>
      <c r="C17" s="16">
        <v>0</v>
      </c>
      <c r="D17" s="16"/>
      <c r="E17" s="15">
        <v>0</v>
      </c>
      <c r="F17" s="15"/>
      <c r="G17" s="15">
        <v>0</v>
      </c>
      <c r="H17" s="15"/>
      <c r="I17" s="15">
        <v>0</v>
      </c>
      <c r="K17" s="6">
        <v>0</v>
      </c>
      <c r="M17" s="15">
        <v>0</v>
      </c>
      <c r="N17" s="15"/>
      <c r="O17" s="44">
        <v>0</v>
      </c>
      <c r="P17" s="15"/>
      <c r="Q17" s="15">
        <v>838564817</v>
      </c>
      <c r="R17" s="15"/>
      <c r="S17" s="15">
        <f t="shared" si="0"/>
        <v>838564817</v>
      </c>
      <c r="U17" s="6">
        <v>6.9999999999999999E-4</v>
      </c>
    </row>
    <row r="18" spans="1:21" x14ac:dyDescent="0.45">
      <c r="A18" s="3" t="s">
        <v>138</v>
      </c>
      <c r="C18" s="16">
        <v>0</v>
      </c>
      <c r="D18" s="16"/>
      <c r="E18" s="15">
        <v>0</v>
      </c>
      <c r="F18" s="15"/>
      <c r="G18" s="15">
        <v>0</v>
      </c>
      <c r="H18" s="15"/>
      <c r="I18" s="15">
        <v>0</v>
      </c>
      <c r="K18" s="6">
        <v>0</v>
      </c>
      <c r="M18" s="15">
        <v>20022857</v>
      </c>
      <c r="N18" s="15"/>
      <c r="O18" s="44">
        <v>0</v>
      </c>
      <c r="P18" s="15"/>
      <c r="Q18" s="15">
        <v>17555669116</v>
      </c>
      <c r="R18" s="15"/>
      <c r="S18" s="15">
        <f t="shared" si="0"/>
        <v>17575691973</v>
      </c>
      <c r="U18" s="6">
        <v>1.5599999999999999E-2</v>
      </c>
    </row>
    <row r="19" spans="1:21" x14ac:dyDescent="0.45">
      <c r="A19" s="3" t="s">
        <v>153</v>
      </c>
      <c r="C19" s="16">
        <v>0</v>
      </c>
      <c r="D19" s="16"/>
      <c r="E19" s="15">
        <v>0</v>
      </c>
      <c r="F19" s="15"/>
      <c r="G19" s="15">
        <v>0</v>
      </c>
      <c r="H19" s="15"/>
      <c r="I19" s="15">
        <v>0</v>
      </c>
      <c r="K19" s="6">
        <v>0</v>
      </c>
      <c r="M19" s="15">
        <v>0</v>
      </c>
      <c r="N19" s="15"/>
      <c r="O19" s="44">
        <v>0</v>
      </c>
      <c r="P19" s="15"/>
      <c r="Q19" s="15">
        <v>16380583283</v>
      </c>
      <c r="R19" s="15"/>
      <c r="S19" s="15">
        <f t="shared" si="0"/>
        <v>16380583283</v>
      </c>
      <c r="U19" s="6">
        <v>1.4500000000000001E-2</v>
      </c>
    </row>
    <row r="20" spans="1:21" x14ac:dyDescent="0.45">
      <c r="A20" s="3" t="s">
        <v>154</v>
      </c>
      <c r="C20" s="16">
        <v>0</v>
      </c>
      <c r="D20" s="16"/>
      <c r="E20" s="15">
        <v>0</v>
      </c>
      <c r="F20" s="15"/>
      <c r="G20" s="15">
        <v>0</v>
      </c>
      <c r="H20" s="15"/>
      <c r="I20" s="15">
        <v>0</v>
      </c>
      <c r="K20" s="6">
        <v>0</v>
      </c>
      <c r="M20" s="15">
        <v>0</v>
      </c>
      <c r="N20" s="15"/>
      <c r="O20" s="44">
        <v>0</v>
      </c>
      <c r="P20" s="15"/>
      <c r="Q20" s="15">
        <v>18116223630</v>
      </c>
      <c r="R20" s="15"/>
      <c r="S20" s="15">
        <f t="shared" si="0"/>
        <v>18116223630</v>
      </c>
      <c r="U20" s="6">
        <v>1.61E-2</v>
      </c>
    </row>
    <row r="21" spans="1:21" x14ac:dyDescent="0.45">
      <c r="A21" s="3" t="s">
        <v>155</v>
      </c>
      <c r="C21" s="16">
        <v>0</v>
      </c>
      <c r="D21" s="16"/>
      <c r="E21" s="15">
        <v>0</v>
      </c>
      <c r="F21" s="15"/>
      <c r="G21" s="15">
        <v>0</v>
      </c>
      <c r="H21" s="15"/>
      <c r="I21" s="15">
        <v>0</v>
      </c>
      <c r="K21" s="6">
        <v>0</v>
      </c>
      <c r="M21" s="15">
        <v>0</v>
      </c>
      <c r="N21" s="15"/>
      <c r="O21" s="44">
        <v>0</v>
      </c>
      <c r="P21" s="15"/>
      <c r="Q21" s="15">
        <v>5219628606</v>
      </c>
      <c r="R21" s="15"/>
      <c r="S21" s="15">
        <f t="shared" si="0"/>
        <v>5219628606</v>
      </c>
      <c r="U21" s="6">
        <v>4.5999999999999999E-3</v>
      </c>
    </row>
    <row r="22" spans="1:21" x14ac:dyDescent="0.45">
      <c r="A22" s="3" t="s">
        <v>156</v>
      </c>
      <c r="C22" s="16">
        <v>0</v>
      </c>
      <c r="D22" s="16"/>
      <c r="E22" s="15">
        <v>0</v>
      </c>
      <c r="F22" s="15"/>
      <c r="G22" s="15">
        <v>0</v>
      </c>
      <c r="H22" s="15"/>
      <c r="I22" s="15">
        <v>0</v>
      </c>
      <c r="K22" s="6">
        <v>0</v>
      </c>
      <c r="M22" s="15">
        <v>0</v>
      </c>
      <c r="N22" s="15"/>
      <c r="O22" s="44">
        <v>0</v>
      </c>
      <c r="P22" s="15"/>
      <c r="Q22" s="15">
        <v>-4409394555</v>
      </c>
      <c r="R22" s="15"/>
      <c r="S22" s="15">
        <f t="shared" si="0"/>
        <v>-4409394555</v>
      </c>
      <c r="U22" s="6">
        <v>-3.8999999999999998E-3</v>
      </c>
    </row>
    <row r="23" spans="1:21" x14ac:dyDescent="0.45">
      <c r="A23" s="3" t="s">
        <v>157</v>
      </c>
      <c r="C23" s="16">
        <v>0</v>
      </c>
      <c r="D23" s="16"/>
      <c r="E23" s="15">
        <v>0</v>
      </c>
      <c r="F23" s="15"/>
      <c r="G23" s="15">
        <v>0</v>
      </c>
      <c r="H23" s="15"/>
      <c r="I23" s="15">
        <v>0</v>
      </c>
      <c r="K23" s="6">
        <v>0</v>
      </c>
      <c r="M23" s="15">
        <v>0</v>
      </c>
      <c r="N23" s="15"/>
      <c r="O23" s="44">
        <v>0</v>
      </c>
      <c r="P23" s="15"/>
      <c r="Q23" s="15">
        <v>30298425966</v>
      </c>
      <c r="R23" s="15"/>
      <c r="S23" s="15">
        <f t="shared" si="0"/>
        <v>30298425966</v>
      </c>
      <c r="U23" s="6">
        <v>2.69E-2</v>
      </c>
    </row>
    <row r="24" spans="1:21" x14ac:dyDescent="0.45">
      <c r="A24" s="3" t="s">
        <v>158</v>
      </c>
      <c r="C24" s="16">
        <v>0</v>
      </c>
      <c r="D24" s="16"/>
      <c r="E24" s="15">
        <v>0</v>
      </c>
      <c r="F24" s="15"/>
      <c r="G24" s="15">
        <v>0</v>
      </c>
      <c r="H24" s="15"/>
      <c r="I24" s="15">
        <v>0</v>
      </c>
      <c r="K24" s="6">
        <v>0</v>
      </c>
      <c r="M24" s="15">
        <v>0</v>
      </c>
      <c r="N24" s="15"/>
      <c r="O24" s="44">
        <v>0</v>
      </c>
      <c r="P24" s="15"/>
      <c r="Q24" s="15">
        <v>18590537289</v>
      </c>
      <c r="R24" s="15"/>
      <c r="S24" s="15">
        <f t="shared" si="0"/>
        <v>18590537289</v>
      </c>
      <c r="U24" s="6">
        <v>1.6500000000000001E-2</v>
      </c>
    </row>
    <row r="25" spans="1:21" x14ac:dyDescent="0.45">
      <c r="A25" s="3" t="s">
        <v>159</v>
      </c>
      <c r="C25" s="16">
        <v>0</v>
      </c>
      <c r="D25" s="16"/>
      <c r="E25" s="15">
        <v>0</v>
      </c>
      <c r="F25" s="15"/>
      <c r="G25" s="15">
        <v>0</v>
      </c>
      <c r="H25" s="15"/>
      <c r="I25" s="15">
        <v>0</v>
      </c>
      <c r="K25" s="6">
        <v>0</v>
      </c>
      <c r="M25" s="15">
        <v>0</v>
      </c>
      <c r="N25" s="15"/>
      <c r="O25" s="44">
        <v>0</v>
      </c>
      <c r="P25" s="15"/>
      <c r="Q25" s="15">
        <v>31246288945</v>
      </c>
      <c r="R25" s="15"/>
      <c r="S25" s="15">
        <f t="shared" si="0"/>
        <v>31246288945</v>
      </c>
      <c r="U25" s="6">
        <v>2.7799999999999998E-2</v>
      </c>
    </row>
    <row r="26" spans="1:21" x14ac:dyDescent="0.45">
      <c r="A26" s="3" t="s">
        <v>160</v>
      </c>
      <c r="C26" s="16">
        <v>0</v>
      </c>
      <c r="D26" s="16"/>
      <c r="E26" s="15">
        <v>0</v>
      </c>
      <c r="F26" s="15"/>
      <c r="G26" s="15">
        <v>0</v>
      </c>
      <c r="H26" s="15"/>
      <c r="I26" s="15">
        <v>0</v>
      </c>
      <c r="K26" s="6">
        <v>0</v>
      </c>
      <c r="M26" s="15">
        <v>0</v>
      </c>
      <c r="N26" s="15"/>
      <c r="O26" s="44">
        <v>0</v>
      </c>
      <c r="P26" s="15"/>
      <c r="Q26" s="15">
        <v>5597083208</v>
      </c>
      <c r="R26" s="15"/>
      <c r="S26" s="15">
        <f>Q26+O26+M26</f>
        <v>5597083208</v>
      </c>
      <c r="U26" s="6">
        <v>5.0000000000000001E-3</v>
      </c>
    </row>
    <row r="27" spans="1:21" x14ac:dyDescent="0.45">
      <c r="A27" s="3" t="s">
        <v>161</v>
      </c>
      <c r="C27" s="16">
        <v>0</v>
      </c>
      <c r="D27" s="16"/>
      <c r="E27" s="15">
        <v>0</v>
      </c>
      <c r="F27" s="15"/>
      <c r="G27" s="15">
        <v>0</v>
      </c>
      <c r="H27" s="15"/>
      <c r="I27" s="15">
        <v>0</v>
      </c>
      <c r="K27" s="6">
        <v>0</v>
      </c>
      <c r="M27" s="15">
        <v>0</v>
      </c>
      <c r="N27" s="15"/>
      <c r="O27" s="44">
        <v>0</v>
      </c>
      <c r="P27" s="15"/>
      <c r="Q27" s="15">
        <v>59404090352</v>
      </c>
      <c r="R27" s="15"/>
      <c r="S27" s="15">
        <f t="shared" si="0"/>
        <v>59404090352</v>
      </c>
      <c r="U27" s="6">
        <v>5.28E-2</v>
      </c>
    </row>
    <row r="28" spans="1:21" x14ac:dyDescent="0.45">
      <c r="A28" s="3" t="s">
        <v>15</v>
      </c>
      <c r="C28" s="16">
        <v>0</v>
      </c>
      <c r="D28" s="16"/>
      <c r="E28" s="15">
        <v>-747037776</v>
      </c>
      <c r="F28" s="15"/>
      <c r="G28" s="15">
        <v>0</v>
      </c>
      <c r="H28" s="15"/>
      <c r="I28" s="15">
        <v>-747037776</v>
      </c>
      <c r="K28" s="6">
        <v>-8.3999999999999995E-3</v>
      </c>
      <c r="M28" s="15">
        <v>0</v>
      </c>
      <c r="N28" s="15"/>
      <c r="O28" s="44">
        <v>-945593485</v>
      </c>
      <c r="P28" s="15"/>
      <c r="Q28" s="15">
        <v>38934418978</v>
      </c>
      <c r="R28" s="15"/>
      <c r="S28" s="15">
        <f t="shared" si="0"/>
        <v>37988825493</v>
      </c>
      <c r="U28" s="6">
        <v>0.11840000000000001</v>
      </c>
    </row>
    <row r="29" spans="1:21" x14ac:dyDescent="0.45">
      <c r="A29" s="3" t="s">
        <v>31</v>
      </c>
      <c r="C29" s="16">
        <v>0</v>
      </c>
      <c r="D29" s="16"/>
      <c r="E29" s="15">
        <v>-109297420</v>
      </c>
      <c r="F29" s="15"/>
      <c r="G29" s="15">
        <v>0</v>
      </c>
      <c r="H29" s="15"/>
      <c r="I29" s="15">
        <v>-109297420</v>
      </c>
      <c r="K29" s="6">
        <v>-1.1999999999999999E-3</v>
      </c>
      <c r="M29" s="15">
        <v>0</v>
      </c>
      <c r="N29" s="15"/>
      <c r="O29" s="44">
        <v>-109297420</v>
      </c>
      <c r="P29" s="15"/>
      <c r="Q29" s="15">
        <v>9466197739</v>
      </c>
      <c r="R29" s="15"/>
      <c r="S29" s="15">
        <f t="shared" si="0"/>
        <v>9356900319</v>
      </c>
      <c r="U29" s="6">
        <v>3.6799999999999999E-2</v>
      </c>
    </row>
    <row r="30" spans="1:21" x14ac:dyDescent="0.45">
      <c r="A30" s="3" t="s">
        <v>162</v>
      </c>
      <c r="C30" s="16">
        <v>0</v>
      </c>
      <c r="D30" s="16"/>
      <c r="E30" s="15">
        <v>0</v>
      </c>
      <c r="F30" s="15"/>
      <c r="G30" s="15">
        <v>0</v>
      </c>
      <c r="H30" s="15"/>
      <c r="I30" s="15">
        <v>0</v>
      </c>
      <c r="K30" s="6">
        <v>0</v>
      </c>
      <c r="M30" s="15">
        <v>0</v>
      </c>
      <c r="N30" s="15"/>
      <c r="O30" s="44">
        <v>0</v>
      </c>
      <c r="P30" s="15"/>
      <c r="Q30" s="15">
        <v>6009874031</v>
      </c>
      <c r="R30" s="15"/>
      <c r="S30" s="15">
        <f t="shared" si="0"/>
        <v>6009874031</v>
      </c>
      <c r="U30" s="6">
        <v>5.1999999999999998E-3</v>
      </c>
    </row>
    <row r="31" spans="1:21" x14ac:dyDescent="0.45">
      <c r="A31" s="3" t="s">
        <v>25</v>
      </c>
      <c r="C31" s="16">
        <v>0</v>
      </c>
      <c r="D31" s="16"/>
      <c r="E31" s="15">
        <v>-302867379</v>
      </c>
      <c r="F31" s="15"/>
      <c r="G31" s="15">
        <v>0</v>
      </c>
      <c r="H31" s="15"/>
      <c r="I31" s="15">
        <v>-302867379</v>
      </c>
      <c r="K31" s="6">
        <v>-3.3999999999999998E-3</v>
      </c>
      <c r="M31" s="15">
        <v>149692413</v>
      </c>
      <c r="N31" s="15"/>
      <c r="O31" s="44">
        <v>4935382748</v>
      </c>
      <c r="P31" s="15"/>
      <c r="Q31" s="15">
        <v>0</v>
      </c>
      <c r="R31" s="15"/>
      <c r="S31" s="15">
        <f t="shared" si="0"/>
        <v>5085075161</v>
      </c>
      <c r="U31" s="6">
        <v>1.14E-2</v>
      </c>
    </row>
    <row r="32" spans="1:21" x14ac:dyDescent="0.45">
      <c r="A32" s="3" t="s">
        <v>24</v>
      </c>
      <c r="C32" s="16">
        <v>1208070652</v>
      </c>
      <c r="D32" s="16"/>
      <c r="E32" s="15">
        <v>-1131555011</v>
      </c>
      <c r="F32" s="15"/>
      <c r="G32" s="15">
        <v>0</v>
      </c>
      <c r="H32" s="15"/>
      <c r="I32" s="15">
        <v>76515641</v>
      </c>
      <c r="K32" s="6">
        <v>8.9999999999999998E-4</v>
      </c>
      <c r="M32" s="15">
        <v>1208070652</v>
      </c>
      <c r="N32" s="15"/>
      <c r="O32" s="44">
        <v>-1762656942</v>
      </c>
      <c r="P32" s="15"/>
      <c r="Q32" s="15">
        <v>0</v>
      </c>
      <c r="R32" s="15"/>
      <c r="S32" s="15">
        <f t="shared" si="0"/>
        <v>-554586290</v>
      </c>
      <c r="U32" s="6">
        <v>-5.0000000000000001E-4</v>
      </c>
    </row>
    <row r="33" spans="1:23" x14ac:dyDescent="0.45">
      <c r="A33" s="3" t="s">
        <v>19</v>
      </c>
      <c r="C33" s="16">
        <v>0</v>
      </c>
      <c r="D33" s="16"/>
      <c r="E33" s="15">
        <v>1322173</v>
      </c>
      <c r="F33" s="15"/>
      <c r="G33" s="15">
        <v>0</v>
      </c>
      <c r="H33" s="15"/>
      <c r="I33" s="15">
        <v>1322173</v>
      </c>
      <c r="K33" s="6">
        <v>0</v>
      </c>
      <c r="M33" s="15">
        <v>36445800</v>
      </c>
      <c r="N33" s="15"/>
      <c r="O33" s="44">
        <v>33361931</v>
      </c>
      <c r="P33" s="15"/>
      <c r="Q33" s="15">
        <v>0</v>
      </c>
      <c r="R33" s="15"/>
      <c r="S33" s="15">
        <f t="shared" si="0"/>
        <v>69807731</v>
      </c>
      <c r="U33" s="6">
        <v>2.0000000000000001E-4</v>
      </c>
    </row>
    <row r="34" spans="1:23" x14ac:dyDescent="0.45">
      <c r="A34" s="3" t="s">
        <v>18</v>
      </c>
      <c r="C34" s="16">
        <v>0</v>
      </c>
      <c r="D34" s="16"/>
      <c r="E34" s="15">
        <v>409893</v>
      </c>
      <c r="F34" s="15"/>
      <c r="G34" s="15">
        <v>0</v>
      </c>
      <c r="H34" s="15"/>
      <c r="I34" s="15">
        <v>409893</v>
      </c>
      <c r="K34" s="6">
        <v>0</v>
      </c>
      <c r="M34" s="15">
        <v>452545</v>
      </c>
      <c r="N34" s="15"/>
      <c r="O34" s="44">
        <v>3368</v>
      </c>
      <c r="P34" s="15"/>
      <c r="Q34" s="15">
        <v>0</v>
      </c>
      <c r="R34" s="15"/>
      <c r="S34" s="15">
        <f t="shared" si="0"/>
        <v>455913</v>
      </c>
      <c r="U34" s="6">
        <v>0</v>
      </c>
    </row>
    <row r="35" spans="1:23" x14ac:dyDescent="0.45">
      <c r="A35" s="3" t="s">
        <v>20</v>
      </c>
      <c r="C35" s="16">
        <v>0</v>
      </c>
      <c r="D35" s="16"/>
      <c r="E35" s="15">
        <v>37294782</v>
      </c>
      <c r="F35" s="15"/>
      <c r="G35" s="15">
        <v>0</v>
      </c>
      <c r="H35" s="15"/>
      <c r="I35" s="15">
        <v>37294782</v>
      </c>
      <c r="K35" s="6">
        <v>4.0000000000000002E-4</v>
      </c>
      <c r="M35" s="15">
        <v>0</v>
      </c>
      <c r="N35" s="15"/>
      <c r="O35" s="44">
        <v>24335075137</v>
      </c>
      <c r="P35" s="15"/>
      <c r="Q35" s="15">
        <v>0</v>
      </c>
      <c r="R35" s="15"/>
      <c r="S35" s="15">
        <f>Q35+O35+M35</f>
        <v>24335075137</v>
      </c>
      <c r="U35" s="6">
        <v>2.1600000000000001E-2</v>
      </c>
    </row>
    <row r="36" spans="1:23" x14ac:dyDescent="0.45">
      <c r="A36" s="3" t="s">
        <v>27</v>
      </c>
      <c r="C36" s="16">
        <v>0</v>
      </c>
      <c r="D36" s="16"/>
      <c r="E36" s="15">
        <v>-1253468</v>
      </c>
      <c r="F36" s="15"/>
      <c r="G36" s="15">
        <v>0</v>
      </c>
      <c r="H36" s="15"/>
      <c r="I36" s="15">
        <v>-1253468</v>
      </c>
      <c r="K36" s="6">
        <v>0</v>
      </c>
      <c r="M36" s="15">
        <v>0</v>
      </c>
      <c r="N36" s="15"/>
      <c r="O36" s="44">
        <v>-198579989</v>
      </c>
      <c r="P36" s="15"/>
      <c r="Q36" s="15">
        <v>0</v>
      </c>
      <c r="R36" s="15"/>
      <c r="S36" s="15">
        <f t="shared" si="0"/>
        <v>-198579989</v>
      </c>
      <c r="U36" s="6">
        <v>-2.0000000000000001E-4</v>
      </c>
    </row>
    <row r="37" spans="1:23" x14ac:dyDescent="0.45">
      <c r="A37" s="3" t="s">
        <v>26</v>
      </c>
      <c r="C37" s="16">
        <v>0</v>
      </c>
      <c r="D37" s="16"/>
      <c r="E37" s="15">
        <v>-28972</v>
      </c>
      <c r="F37" s="15"/>
      <c r="G37" s="15">
        <v>0</v>
      </c>
      <c r="H37" s="15"/>
      <c r="I37" s="15">
        <v>-28972</v>
      </c>
      <c r="K37" s="6">
        <v>0</v>
      </c>
      <c r="M37" s="15">
        <v>0</v>
      </c>
      <c r="N37" s="15"/>
      <c r="O37" s="44">
        <v>271325</v>
      </c>
      <c r="P37" s="15"/>
      <c r="Q37" s="15">
        <v>0</v>
      </c>
      <c r="R37" s="15"/>
      <c r="S37" s="15">
        <f t="shared" si="0"/>
        <v>271325</v>
      </c>
      <c r="U37" s="6">
        <v>0</v>
      </c>
    </row>
    <row r="38" spans="1:23" x14ac:dyDescent="0.45">
      <c r="A38" s="3" t="s">
        <v>17</v>
      </c>
      <c r="C38" s="16">
        <v>0</v>
      </c>
      <c r="D38" s="16"/>
      <c r="E38" s="15">
        <v>-318396</v>
      </c>
      <c r="F38" s="15"/>
      <c r="G38" s="15">
        <v>0</v>
      </c>
      <c r="H38" s="15"/>
      <c r="I38" s="15">
        <v>-318396</v>
      </c>
      <c r="K38" s="6">
        <v>0</v>
      </c>
      <c r="M38" s="15">
        <v>0</v>
      </c>
      <c r="N38" s="15"/>
      <c r="O38" s="44">
        <v>321000</v>
      </c>
      <c r="P38" s="15"/>
      <c r="Q38" s="15">
        <v>0</v>
      </c>
      <c r="R38" s="15"/>
      <c r="S38" s="15">
        <f t="shared" si="0"/>
        <v>321000</v>
      </c>
      <c r="U38" s="6">
        <v>0</v>
      </c>
    </row>
    <row r="39" spans="1:23" x14ac:dyDescent="0.45">
      <c r="A39" s="3" t="s">
        <v>16</v>
      </c>
      <c r="C39" s="16">
        <v>0</v>
      </c>
      <c r="D39" s="16"/>
      <c r="E39" s="15">
        <v>-535737</v>
      </c>
      <c r="F39" s="15"/>
      <c r="G39" s="15">
        <v>0</v>
      </c>
      <c r="H39" s="15"/>
      <c r="I39" s="15">
        <v>-535737</v>
      </c>
      <c r="K39" s="6">
        <v>0</v>
      </c>
      <c r="M39" s="15">
        <v>0</v>
      </c>
      <c r="N39" s="15"/>
      <c r="O39" s="44">
        <v>-447611</v>
      </c>
      <c r="P39" s="15"/>
      <c r="Q39" s="15">
        <v>0</v>
      </c>
      <c r="R39" s="15"/>
      <c r="S39" s="15">
        <f t="shared" si="0"/>
        <v>-447611</v>
      </c>
      <c r="U39" s="6">
        <v>0</v>
      </c>
    </row>
    <row r="40" spans="1:23" x14ac:dyDescent="0.45">
      <c r="A40" s="3" t="s">
        <v>21</v>
      </c>
      <c r="C40" s="16">
        <v>0</v>
      </c>
      <c r="D40" s="16"/>
      <c r="E40" s="15">
        <v>1868329</v>
      </c>
      <c r="F40" s="15"/>
      <c r="G40" s="15">
        <v>0</v>
      </c>
      <c r="H40" s="15"/>
      <c r="I40" s="15">
        <v>1868329</v>
      </c>
      <c r="K40" s="6">
        <v>0</v>
      </c>
      <c r="M40" s="15">
        <v>0</v>
      </c>
      <c r="N40" s="15"/>
      <c r="O40" s="44">
        <v>-1533382</v>
      </c>
      <c r="P40" s="15"/>
      <c r="Q40" s="15">
        <v>0</v>
      </c>
      <c r="R40" s="15"/>
      <c r="S40" s="15">
        <f t="shared" si="0"/>
        <v>-1533382</v>
      </c>
      <c r="U40" s="6">
        <v>0</v>
      </c>
      <c r="W40" s="15"/>
    </row>
    <row r="41" spans="1:23" x14ac:dyDescent="0.45">
      <c r="A41" s="3" t="s">
        <v>28</v>
      </c>
      <c r="C41" s="16">
        <v>0</v>
      </c>
      <c r="D41" s="16"/>
      <c r="E41" s="15">
        <v>-28045685</v>
      </c>
      <c r="F41" s="15"/>
      <c r="G41" s="15">
        <v>0</v>
      </c>
      <c r="H41" s="15"/>
      <c r="I41" s="15">
        <v>-28045685</v>
      </c>
      <c r="K41" s="6">
        <v>-2.9999999999999997E-4</v>
      </c>
      <c r="M41" s="15">
        <v>0</v>
      </c>
      <c r="N41" s="15"/>
      <c r="O41" s="44">
        <v>-138148279</v>
      </c>
      <c r="P41" s="15"/>
      <c r="Q41" s="15">
        <v>0</v>
      </c>
      <c r="R41" s="15"/>
      <c r="S41" s="15">
        <f t="shared" si="0"/>
        <v>-138148279</v>
      </c>
      <c r="U41" s="6">
        <v>-1E-4</v>
      </c>
    </row>
    <row r="42" spans="1:23" x14ac:dyDescent="0.45">
      <c r="A42" s="3" t="s">
        <v>29</v>
      </c>
      <c r="C42" s="16">
        <v>0</v>
      </c>
      <c r="D42" s="16"/>
      <c r="E42" s="15">
        <v>-150544069</v>
      </c>
      <c r="F42" s="15"/>
      <c r="G42" s="15">
        <v>0</v>
      </c>
      <c r="H42" s="15"/>
      <c r="I42" s="15">
        <v>-150544069</v>
      </c>
      <c r="K42" s="6">
        <v>-1.6999999999999999E-3</v>
      </c>
      <c r="M42" s="15">
        <v>0</v>
      </c>
      <c r="N42" s="15"/>
      <c r="O42" s="44">
        <v>-150547071</v>
      </c>
      <c r="P42" s="15"/>
      <c r="Q42" s="15">
        <v>0</v>
      </c>
      <c r="R42" s="15"/>
      <c r="S42" s="15">
        <f t="shared" si="0"/>
        <v>-150547071</v>
      </c>
      <c r="U42" s="6">
        <v>-1E-4</v>
      </c>
    </row>
    <row r="43" spans="1:23" ht="19.5" thickBot="1" x14ac:dyDescent="0.5">
      <c r="C43" s="17">
        <f>SUM(C8:C42)</f>
        <v>1208070652</v>
      </c>
      <c r="E43" s="21">
        <f>SUM(E8:E42)</f>
        <v>-7583599942</v>
      </c>
      <c r="G43" s="21">
        <f>SUM(G8:G42)</f>
        <v>5139291653</v>
      </c>
      <c r="I43" s="21">
        <f>SUM(I8:I42)</f>
        <v>-1236237637</v>
      </c>
      <c r="M43" s="21">
        <f>SUM(M8:M42)</f>
        <v>4686988920</v>
      </c>
      <c r="O43" s="47">
        <f>SUM(O8:O42)</f>
        <v>57910858590</v>
      </c>
      <c r="Q43" s="21">
        <f>SUM(Q8:Q42)</f>
        <v>449127146677</v>
      </c>
      <c r="S43" s="21">
        <f>SUM(S8:S42)</f>
        <v>511724994187</v>
      </c>
      <c r="W43" s="15"/>
    </row>
    <row r="44" spans="1:23" ht="19.5" thickTop="1" x14ac:dyDescent="0.45">
      <c r="Q44" s="15"/>
    </row>
    <row r="45" spans="1:23" x14ac:dyDescent="0.45">
      <c r="O45" s="44"/>
      <c r="Q45" s="1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rightToLeft="1" tabSelected="1" view="pageBreakPreview" topLeftCell="A4" zoomScale="95" zoomScaleNormal="100" zoomScaleSheetLayoutView="95" workbookViewId="0">
      <selection activeCell="S8" sqref="S8"/>
    </sheetView>
  </sheetViews>
  <sheetFormatPr defaultRowHeight="18.75" x14ac:dyDescent="0.45"/>
  <cols>
    <col min="1" max="1" width="32.8554687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4.42578125" style="2" bestFit="1" customWidth="1"/>
    <col min="12" max="12" width="1" style="2" customWidth="1"/>
    <col min="13" max="13" width="14.42578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4.42578125" style="2" bestFit="1" customWidth="1"/>
    <col min="18" max="18" width="1" style="1" customWidth="1"/>
    <col min="19" max="19" width="15.28515625" style="1" bestFit="1" customWidth="1"/>
    <col min="20" max="16384" width="9.140625" style="1"/>
  </cols>
  <sheetData>
    <row r="2" spans="1:19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9" ht="27.75" x14ac:dyDescent="0.45">
      <c r="A6" s="35" t="s">
        <v>128</v>
      </c>
      <c r="C6" s="35" t="s">
        <v>126</v>
      </c>
      <c r="D6" s="35" t="s">
        <v>126</v>
      </c>
      <c r="E6" s="35" t="s">
        <v>126</v>
      </c>
      <c r="F6" s="35" t="s">
        <v>126</v>
      </c>
      <c r="G6" s="35" t="s">
        <v>126</v>
      </c>
      <c r="H6" s="35" t="s">
        <v>126</v>
      </c>
      <c r="I6" s="35" t="s">
        <v>126</v>
      </c>
      <c r="K6" s="35" t="s">
        <v>127</v>
      </c>
      <c r="L6" s="35" t="s">
        <v>127</v>
      </c>
      <c r="M6" s="35" t="s">
        <v>127</v>
      </c>
      <c r="N6" s="35" t="s">
        <v>127</v>
      </c>
      <c r="O6" s="35" t="s">
        <v>127</v>
      </c>
      <c r="P6" s="35" t="s">
        <v>127</v>
      </c>
      <c r="Q6" s="35" t="s">
        <v>127</v>
      </c>
    </row>
    <row r="7" spans="1:19" ht="57.75" customHeight="1" x14ac:dyDescent="0.45">
      <c r="A7" s="35" t="s">
        <v>128</v>
      </c>
      <c r="C7" s="36" t="s">
        <v>203</v>
      </c>
      <c r="E7" s="36" t="s">
        <v>202</v>
      </c>
      <c r="G7" s="35" t="s">
        <v>163</v>
      </c>
      <c r="I7" s="35" t="s">
        <v>164</v>
      </c>
      <c r="K7" s="36" t="s">
        <v>203</v>
      </c>
      <c r="M7" s="36" t="s">
        <v>202</v>
      </c>
      <c r="O7" s="35" t="s">
        <v>163</v>
      </c>
      <c r="Q7" s="35" t="s">
        <v>164</v>
      </c>
    </row>
    <row r="8" spans="1:19" x14ac:dyDescent="0.45">
      <c r="A8" s="3" t="s">
        <v>72</v>
      </c>
      <c r="C8" s="18">
        <v>5102655150</v>
      </c>
      <c r="D8" s="18"/>
      <c r="E8" s="18">
        <v>0</v>
      </c>
      <c r="F8" s="18"/>
      <c r="G8" s="18">
        <v>0</v>
      </c>
      <c r="H8" s="18"/>
      <c r="I8" s="18">
        <v>5102655150</v>
      </c>
      <c r="J8" s="18"/>
      <c r="K8" s="18">
        <v>53260197939</v>
      </c>
      <c r="L8" s="18"/>
      <c r="M8" s="18">
        <v>10398352639</v>
      </c>
      <c r="N8" s="18"/>
      <c r="O8" s="18">
        <v>-61955050</v>
      </c>
      <c r="P8" s="18"/>
      <c r="Q8" s="18">
        <v>63596595528</v>
      </c>
      <c r="S8" s="23"/>
    </row>
    <row r="9" spans="1:19" x14ac:dyDescent="0.45">
      <c r="A9" s="3" t="s">
        <v>78</v>
      </c>
      <c r="C9" s="18">
        <v>10237350488</v>
      </c>
      <c r="D9" s="18"/>
      <c r="E9" s="18">
        <v>6374789960</v>
      </c>
      <c r="F9" s="18"/>
      <c r="G9" s="18">
        <v>0</v>
      </c>
      <c r="H9" s="18"/>
      <c r="I9" s="18">
        <v>16612140448</v>
      </c>
      <c r="J9" s="18"/>
      <c r="K9" s="18">
        <v>107624610036</v>
      </c>
      <c r="L9" s="18"/>
      <c r="M9" s="18">
        <v>39116378143</v>
      </c>
      <c r="N9" s="18"/>
      <c r="O9" s="18">
        <v>23682820</v>
      </c>
      <c r="P9" s="18"/>
      <c r="Q9" s="18">
        <v>146764670999</v>
      </c>
    </row>
    <row r="10" spans="1:19" x14ac:dyDescent="0.45">
      <c r="A10" s="3" t="s">
        <v>69</v>
      </c>
      <c r="C10" s="18">
        <v>1489147604</v>
      </c>
      <c r="D10" s="18"/>
      <c r="E10" s="18">
        <v>3035449725</v>
      </c>
      <c r="F10" s="18"/>
      <c r="G10" s="18">
        <v>0</v>
      </c>
      <c r="H10" s="18"/>
      <c r="I10" s="18">
        <v>4524597329</v>
      </c>
      <c r="J10" s="18"/>
      <c r="K10" s="18">
        <v>14429431328</v>
      </c>
      <c r="L10" s="18"/>
      <c r="M10" s="18">
        <v>10168499513</v>
      </c>
      <c r="N10" s="18"/>
      <c r="O10" s="18">
        <v>0</v>
      </c>
      <c r="P10" s="18"/>
      <c r="Q10" s="18">
        <v>24597930841</v>
      </c>
    </row>
    <row r="11" spans="1:19" x14ac:dyDescent="0.45">
      <c r="A11" s="3" t="s">
        <v>44</v>
      </c>
      <c r="C11" s="18">
        <v>2323740435</v>
      </c>
      <c r="D11" s="18"/>
      <c r="E11" s="18">
        <v>-4619012651</v>
      </c>
      <c r="F11" s="18"/>
      <c r="G11" s="18">
        <v>0</v>
      </c>
      <c r="H11" s="18"/>
      <c r="I11" s="18">
        <v>-2295272216</v>
      </c>
      <c r="J11" s="18"/>
      <c r="K11" s="18">
        <v>13379971117</v>
      </c>
      <c r="L11" s="18"/>
      <c r="M11" s="18">
        <v>-18505502152</v>
      </c>
      <c r="N11" s="18"/>
      <c r="O11" s="18">
        <v>0</v>
      </c>
      <c r="P11" s="18"/>
      <c r="Q11" s="18">
        <v>-5125531035</v>
      </c>
    </row>
    <row r="12" spans="1:19" x14ac:dyDescent="0.45">
      <c r="A12" s="3" t="s">
        <v>66</v>
      </c>
      <c r="C12" s="18">
        <v>14520140974</v>
      </c>
      <c r="D12" s="18"/>
      <c r="E12" s="18">
        <v>17099507153</v>
      </c>
      <c r="F12" s="18"/>
      <c r="G12" s="18">
        <v>0</v>
      </c>
      <c r="H12" s="18"/>
      <c r="I12" s="18">
        <v>31619648127</v>
      </c>
      <c r="J12" s="18"/>
      <c r="K12" s="18">
        <v>40056414941</v>
      </c>
      <c r="L12" s="18"/>
      <c r="M12" s="18">
        <v>-46471681937</v>
      </c>
      <c r="N12" s="18"/>
      <c r="O12" s="18">
        <v>0</v>
      </c>
      <c r="P12" s="18"/>
      <c r="Q12" s="18">
        <v>-6415266996</v>
      </c>
    </row>
    <row r="13" spans="1:19" x14ac:dyDescent="0.45">
      <c r="A13" s="3" t="s">
        <v>51</v>
      </c>
      <c r="C13" s="18">
        <v>0</v>
      </c>
      <c r="D13" s="18"/>
      <c r="E13" s="18">
        <v>-138774842</v>
      </c>
      <c r="F13" s="18"/>
      <c r="G13" s="18">
        <v>0</v>
      </c>
      <c r="H13" s="18"/>
      <c r="I13" s="18">
        <v>-138774842</v>
      </c>
      <c r="J13" s="18"/>
      <c r="K13" s="18">
        <v>0</v>
      </c>
      <c r="L13" s="18"/>
      <c r="M13" s="18">
        <v>587621099</v>
      </c>
      <c r="N13" s="18"/>
      <c r="O13" s="18">
        <v>0</v>
      </c>
      <c r="P13" s="18"/>
      <c r="Q13" s="18">
        <v>587621099</v>
      </c>
    </row>
    <row r="14" spans="1:19" x14ac:dyDescent="0.45">
      <c r="A14" s="3" t="s">
        <v>48</v>
      </c>
      <c r="C14" s="18">
        <v>0</v>
      </c>
      <c r="D14" s="18"/>
      <c r="E14" s="18">
        <v>101253405</v>
      </c>
      <c r="F14" s="18"/>
      <c r="G14" s="18">
        <v>0</v>
      </c>
      <c r="H14" s="18"/>
      <c r="I14" s="18">
        <v>101253405</v>
      </c>
      <c r="J14" s="18"/>
      <c r="K14" s="18">
        <v>0</v>
      </c>
      <c r="L14" s="18"/>
      <c r="M14" s="18">
        <v>446784830</v>
      </c>
      <c r="N14" s="18"/>
      <c r="O14" s="18">
        <v>0</v>
      </c>
      <c r="P14" s="18"/>
      <c r="Q14" s="18">
        <v>446784830</v>
      </c>
    </row>
    <row r="15" spans="1:19" x14ac:dyDescent="0.45">
      <c r="A15" s="3" t="s">
        <v>54</v>
      </c>
      <c r="C15" s="18">
        <v>0</v>
      </c>
      <c r="D15" s="18"/>
      <c r="E15" s="18">
        <v>-208534601</v>
      </c>
      <c r="F15" s="18"/>
      <c r="G15" s="18">
        <v>0</v>
      </c>
      <c r="H15" s="18"/>
      <c r="I15" s="18">
        <v>-208534601</v>
      </c>
      <c r="J15" s="18"/>
      <c r="K15" s="18">
        <v>0</v>
      </c>
      <c r="L15" s="18"/>
      <c r="M15" s="18">
        <v>551034434</v>
      </c>
      <c r="N15" s="18"/>
      <c r="O15" s="18">
        <v>0</v>
      </c>
      <c r="P15" s="18"/>
      <c r="Q15" s="18">
        <v>551034434</v>
      </c>
    </row>
    <row r="16" spans="1:19" x14ac:dyDescent="0.45">
      <c r="A16" s="3" t="s">
        <v>57</v>
      </c>
      <c r="C16" s="18">
        <v>0</v>
      </c>
      <c r="D16" s="18"/>
      <c r="E16" s="18">
        <v>-3730334086</v>
      </c>
      <c r="F16" s="18"/>
      <c r="G16" s="18">
        <v>0</v>
      </c>
      <c r="H16" s="18"/>
      <c r="I16" s="18">
        <v>-3730334086</v>
      </c>
      <c r="J16" s="18"/>
      <c r="K16" s="18">
        <v>0</v>
      </c>
      <c r="L16" s="18"/>
      <c r="M16" s="18">
        <v>-788223341</v>
      </c>
      <c r="N16" s="18"/>
      <c r="O16" s="18">
        <v>0</v>
      </c>
      <c r="P16" s="18"/>
      <c r="Q16" s="18">
        <v>-788223341</v>
      </c>
    </row>
    <row r="17" spans="1:17" x14ac:dyDescent="0.45">
      <c r="A17" s="3" t="s">
        <v>60</v>
      </c>
      <c r="C17" s="18">
        <v>0</v>
      </c>
      <c r="D17" s="18"/>
      <c r="E17" s="18">
        <v>-1785878562</v>
      </c>
      <c r="F17" s="18"/>
      <c r="G17" s="18">
        <v>0</v>
      </c>
      <c r="H17" s="18"/>
      <c r="I17" s="18">
        <v>-1785878562</v>
      </c>
      <c r="J17" s="18"/>
      <c r="K17" s="18">
        <v>0</v>
      </c>
      <c r="L17" s="18"/>
      <c r="M17" s="18">
        <v>-52542356</v>
      </c>
      <c r="N17" s="18"/>
      <c r="O17" s="18">
        <v>0</v>
      </c>
      <c r="P17" s="18"/>
      <c r="Q17" s="18">
        <v>-52542356</v>
      </c>
    </row>
    <row r="18" spans="1:17" s="22" customFormat="1" ht="19.5" thickBot="1" x14ac:dyDescent="0.5">
      <c r="A18" s="5"/>
      <c r="B18" s="5"/>
      <c r="C18" s="21">
        <f>SUM(C8:C17)</f>
        <v>33673034651</v>
      </c>
      <c r="D18" s="5"/>
      <c r="E18" s="21">
        <f>SUM(E8:E17)</f>
        <v>16128465501</v>
      </c>
      <c r="F18" s="5"/>
      <c r="G18" s="21">
        <f>SUM(G8:G17)</f>
        <v>0</v>
      </c>
      <c r="H18" s="5"/>
      <c r="I18" s="21">
        <f>SUM(I8:I17)</f>
        <v>49801500152</v>
      </c>
      <c r="J18" s="5"/>
      <c r="K18" s="21">
        <f>SUM(K8:K17)</f>
        <v>228750625361</v>
      </c>
      <c r="L18" s="5"/>
      <c r="M18" s="21">
        <f>SUM(M8:M17)</f>
        <v>-4549279128</v>
      </c>
      <c r="N18" s="5"/>
      <c r="O18" s="21">
        <f>SUM(O8:O17)</f>
        <v>-38272230</v>
      </c>
      <c r="P18" s="5"/>
      <c r="Q18" s="21">
        <f>SUM(Q8:Q17)</f>
        <v>224163074003</v>
      </c>
    </row>
    <row r="19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view="pageBreakPreview" zoomScale="89" zoomScaleNormal="100" zoomScaleSheetLayoutView="89" workbookViewId="0">
      <selection activeCell="I11" sqref="I11"/>
    </sheetView>
  </sheetViews>
  <sheetFormatPr defaultRowHeight="18.75" x14ac:dyDescent="0.45"/>
  <cols>
    <col min="1" max="1" width="24.140625" style="2" bestFit="1" customWidth="1"/>
    <col min="2" max="2" width="1" style="2" customWidth="1"/>
    <col min="3" max="3" width="17.42578125" style="8" bestFit="1" customWidth="1"/>
    <col min="4" max="4" width="1" style="2" customWidth="1"/>
    <col min="5" max="5" width="21.7109375" style="2" bestFit="1" customWidth="1"/>
    <col min="6" max="6" width="1" style="2" customWidth="1"/>
    <col min="7" max="7" width="17.570312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17.5703125" style="2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1" ht="27.75" x14ac:dyDescent="0.45">
      <c r="A6" s="35" t="s">
        <v>165</v>
      </c>
      <c r="B6" s="35" t="s">
        <v>165</v>
      </c>
      <c r="C6" s="35" t="s">
        <v>165</v>
      </c>
      <c r="E6" s="35" t="s">
        <v>126</v>
      </c>
      <c r="F6" s="35" t="s">
        <v>126</v>
      </c>
      <c r="G6" s="35" t="s">
        <v>126</v>
      </c>
      <c r="I6" s="35" t="s">
        <v>127</v>
      </c>
      <c r="J6" s="35" t="s">
        <v>127</v>
      </c>
      <c r="K6" s="35" t="s">
        <v>127</v>
      </c>
    </row>
    <row r="7" spans="1:11" ht="56.25" customHeight="1" x14ac:dyDescent="0.45">
      <c r="A7" s="35" t="s">
        <v>166</v>
      </c>
      <c r="C7" s="35" t="s">
        <v>88</v>
      </c>
      <c r="E7" s="36" t="s">
        <v>194</v>
      </c>
      <c r="G7" s="36" t="s">
        <v>195</v>
      </c>
      <c r="I7" s="36" t="s">
        <v>194</v>
      </c>
      <c r="K7" s="36" t="s">
        <v>195</v>
      </c>
    </row>
    <row r="8" spans="1:11" x14ac:dyDescent="0.45">
      <c r="A8" s="3" t="s">
        <v>94</v>
      </c>
      <c r="C8" s="8" t="s">
        <v>95</v>
      </c>
      <c r="E8" s="18">
        <v>7644</v>
      </c>
      <c r="F8" s="18"/>
      <c r="G8" s="18" t="s">
        <v>133</v>
      </c>
      <c r="H8" s="18"/>
      <c r="I8" s="18">
        <v>1560687567</v>
      </c>
      <c r="K8" s="2" t="s">
        <v>133</v>
      </c>
    </row>
    <row r="9" spans="1:11" x14ac:dyDescent="0.45">
      <c r="A9" s="3" t="s">
        <v>104</v>
      </c>
      <c r="C9" s="8" t="s">
        <v>105</v>
      </c>
      <c r="E9" s="18">
        <v>276100061</v>
      </c>
      <c r="F9" s="18"/>
      <c r="G9" s="18" t="s">
        <v>133</v>
      </c>
      <c r="H9" s="18"/>
      <c r="I9" s="18">
        <v>6630550602</v>
      </c>
      <c r="K9" s="2" t="s">
        <v>133</v>
      </c>
    </row>
    <row r="10" spans="1:11" x14ac:dyDescent="0.45">
      <c r="A10" s="3" t="s">
        <v>104</v>
      </c>
      <c r="C10" s="8" t="s">
        <v>167</v>
      </c>
      <c r="E10" s="18">
        <v>-39344220</v>
      </c>
      <c r="F10" s="18"/>
      <c r="G10" s="18" t="s">
        <v>133</v>
      </c>
      <c r="H10" s="18"/>
      <c r="I10" s="18">
        <v>6719110638</v>
      </c>
      <c r="K10" s="2" t="s">
        <v>133</v>
      </c>
    </row>
    <row r="11" spans="1:11" x14ac:dyDescent="0.45">
      <c r="A11" s="3" t="s">
        <v>106</v>
      </c>
      <c r="C11" s="8" t="s">
        <v>107</v>
      </c>
      <c r="E11" s="18">
        <v>479810658</v>
      </c>
      <c r="F11" s="18"/>
      <c r="G11" s="18" t="s">
        <v>133</v>
      </c>
      <c r="H11" s="18"/>
      <c r="I11" s="18">
        <v>4175432254</v>
      </c>
      <c r="K11" s="2" t="s">
        <v>133</v>
      </c>
    </row>
    <row r="12" spans="1:11" x14ac:dyDescent="0.45">
      <c r="A12" s="3" t="s">
        <v>104</v>
      </c>
      <c r="C12" s="8" t="s">
        <v>108</v>
      </c>
      <c r="E12" s="18">
        <v>128362892</v>
      </c>
      <c r="F12" s="18"/>
      <c r="G12" s="18" t="s">
        <v>133</v>
      </c>
      <c r="H12" s="18"/>
      <c r="I12" s="18">
        <v>3128317953</v>
      </c>
      <c r="K12" s="2" t="s">
        <v>133</v>
      </c>
    </row>
    <row r="13" spans="1:11" x14ac:dyDescent="0.45">
      <c r="A13" s="3" t="s">
        <v>104</v>
      </c>
      <c r="C13" s="8" t="s">
        <v>110</v>
      </c>
      <c r="E13" s="18">
        <v>657534240</v>
      </c>
      <c r="F13" s="18"/>
      <c r="G13" s="18" t="s">
        <v>133</v>
      </c>
      <c r="H13" s="18"/>
      <c r="I13" s="18">
        <v>6679362176</v>
      </c>
      <c r="K13" s="2" t="s">
        <v>133</v>
      </c>
    </row>
    <row r="14" spans="1:11" x14ac:dyDescent="0.45">
      <c r="A14" s="3" t="s">
        <v>106</v>
      </c>
      <c r="C14" s="8" t="s">
        <v>111</v>
      </c>
      <c r="E14" s="18">
        <v>1150684932</v>
      </c>
      <c r="F14" s="18"/>
      <c r="G14" s="18" t="s">
        <v>133</v>
      </c>
      <c r="H14" s="18"/>
      <c r="I14" s="18">
        <v>11698630127</v>
      </c>
      <c r="K14" s="2" t="s">
        <v>133</v>
      </c>
    </row>
    <row r="15" spans="1:11" x14ac:dyDescent="0.45">
      <c r="A15" s="3" t="s">
        <v>106</v>
      </c>
      <c r="C15" s="8" t="s">
        <v>112</v>
      </c>
      <c r="E15" s="18">
        <v>1150684932</v>
      </c>
      <c r="F15" s="18"/>
      <c r="G15" s="18" t="s">
        <v>133</v>
      </c>
      <c r="H15" s="18"/>
      <c r="I15" s="18">
        <v>11698630127</v>
      </c>
      <c r="K15" s="2" t="s">
        <v>133</v>
      </c>
    </row>
    <row r="16" spans="1:11" x14ac:dyDescent="0.45">
      <c r="A16" s="3" t="s">
        <v>113</v>
      </c>
      <c r="C16" s="8" t="s">
        <v>114</v>
      </c>
      <c r="E16" s="18">
        <v>8470</v>
      </c>
      <c r="F16" s="18"/>
      <c r="G16" s="18" t="s">
        <v>133</v>
      </c>
      <c r="H16" s="18"/>
      <c r="I16" s="18">
        <v>544091202</v>
      </c>
      <c r="K16" s="2" t="s">
        <v>133</v>
      </c>
    </row>
    <row r="17" spans="1:11" x14ac:dyDescent="0.45">
      <c r="A17" s="3" t="s">
        <v>113</v>
      </c>
      <c r="C17" s="8" t="s">
        <v>115</v>
      </c>
      <c r="E17" s="18">
        <v>10027397250</v>
      </c>
      <c r="F17" s="18"/>
      <c r="G17" s="18" t="s">
        <v>133</v>
      </c>
      <c r="H17" s="18"/>
      <c r="I17" s="18">
        <v>100471232746</v>
      </c>
      <c r="K17" s="2" t="s">
        <v>133</v>
      </c>
    </row>
    <row r="18" spans="1:11" x14ac:dyDescent="0.45">
      <c r="A18" s="3" t="s">
        <v>116</v>
      </c>
      <c r="C18" s="8" t="s">
        <v>117</v>
      </c>
      <c r="E18" s="18">
        <v>32567</v>
      </c>
      <c r="F18" s="18"/>
      <c r="G18" s="18" t="s">
        <v>133</v>
      </c>
      <c r="H18" s="18"/>
      <c r="I18" s="18">
        <v>103979374</v>
      </c>
      <c r="K18" s="2" t="s">
        <v>133</v>
      </c>
    </row>
    <row r="19" spans="1:11" x14ac:dyDescent="0.45">
      <c r="A19" s="3" t="s">
        <v>116</v>
      </c>
      <c r="C19" s="8" t="s">
        <v>168</v>
      </c>
      <c r="E19" s="18">
        <v>0</v>
      </c>
      <c r="F19" s="18"/>
      <c r="G19" s="18" t="s">
        <v>133</v>
      </c>
      <c r="H19" s="18"/>
      <c r="I19" s="18">
        <v>25616438354</v>
      </c>
      <c r="K19" s="2" t="s">
        <v>133</v>
      </c>
    </row>
    <row r="20" spans="1:11" x14ac:dyDescent="0.45">
      <c r="A20" s="3" t="s">
        <v>118</v>
      </c>
      <c r="C20" s="8" t="s">
        <v>119</v>
      </c>
      <c r="E20" s="18">
        <v>0</v>
      </c>
      <c r="F20" s="18"/>
      <c r="G20" s="18" t="s">
        <v>133</v>
      </c>
      <c r="H20" s="18"/>
      <c r="I20" s="18">
        <v>863730469</v>
      </c>
      <c r="K20" s="2" t="s">
        <v>133</v>
      </c>
    </row>
    <row r="21" spans="1:11" x14ac:dyDescent="0.45">
      <c r="A21" s="3" t="s">
        <v>118</v>
      </c>
      <c r="C21" s="13">
        <v>287187937</v>
      </c>
      <c r="E21" s="18">
        <v>10037260260</v>
      </c>
      <c r="F21" s="18"/>
      <c r="G21" s="18" t="s">
        <v>133</v>
      </c>
      <c r="H21" s="18"/>
      <c r="I21" s="18">
        <v>100377341956</v>
      </c>
      <c r="K21" s="2" t="s">
        <v>133</v>
      </c>
    </row>
    <row r="22" spans="1:11" x14ac:dyDescent="0.45">
      <c r="A22" s="3" t="s">
        <v>116</v>
      </c>
      <c r="C22" s="8" t="s">
        <v>121</v>
      </c>
      <c r="E22" s="18">
        <v>10094958900</v>
      </c>
      <c r="F22" s="18"/>
      <c r="G22" s="18" t="s">
        <v>133</v>
      </c>
      <c r="H22" s="18"/>
      <c r="I22" s="18">
        <v>76294438330</v>
      </c>
      <c r="K22" s="2" t="s">
        <v>133</v>
      </c>
    </row>
    <row r="23" spans="1:11" x14ac:dyDescent="0.45">
      <c r="A23" s="3" t="s">
        <v>106</v>
      </c>
      <c r="C23" s="8" t="s">
        <v>122</v>
      </c>
      <c r="E23" s="18">
        <v>6820273950</v>
      </c>
      <c r="F23" s="18"/>
      <c r="G23" s="18" t="s">
        <v>133</v>
      </c>
      <c r="H23" s="18"/>
      <c r="I23" s="18">
        <v>17732712270</v>
      </c>
      <c r="K23" s="2" t="s">
        <v>133</v>
      </c>
    </row>
    <row r="24" spans="1:11" ht="19.5" thickBot="1" x14ac:dyDescent="0.5">
      <c r="E24" s="21">
        <f>SUM(E8:E23)</f>
        <v>40783772536</v>
      </c>
      <c r="I24" s="21">
        <f>SUM(I8:I23)</f>
        <v>374294686145</v>
      </c>
    </row>
    <row r="25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96" zoomScaleNormal="100" zoomScaleSheetLayoutView="96" workbookViewId="0">
      <selection activeCell="K10" sqref="K10"/>
    </sheetView>
  </sheetViews>
  <sheetFormatPr defaultRowHeight="18.75" x14ac:dyDescent="0.45"/>
  <cols>
    <col min="1" max="1" width="35.57031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8.7109375" style="2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5">
      <c r="A2" s="35" t="s">
        <v>0</v>
      </c>
      <c r="B2" s="35"/>
      <c r="C2" s="35"/>
      <c r="D2" s="35"/>
      <c r="E2" s="35"/>
    </row>
    <row r="3" spans="1:5" ht="27.75" x14ac:dyDescent="0.45">
      <c r="A3" s="35" t="s">
        <v>124</v>
      </c>
      <c r="B3" s="35"/>
      <c r="C3" s="35"/>
      <c r="D3" s="35"/>
      <c r="E3" s="35"/>
    </row>
    <row r="4" spans="1:5" ht="27.75" x14ac:dyDescent="0.45">
      <c r="A4" s="35" t="s">
        <v>2</v>
      </c>
      <c r="B4" s="35"/>
      <c r="C4" s="35"/>
      <c r="D4" s="35"/>
      <c r="E4" s="35"/>
    </row>
    <row r="6" spans="1:5" ht="27.75" x14ac:dyDescent="0.45">
      <c r="A6" s="35" t="s">
        <v>169</v>
      </c>
      <c r="C6" s="35" t="s">
        <v>126</v>
      </c>
      <c r="E6" s="35" t="s">
        <v>6</v>
      </c>
    </row>
    <row r="7" spans="1:5" ht="27.75" x14ac:dyDescent="0.45">
      <c r="A7" s="35" t="s">
        <v>169</v>
      </c>
      <c r="C7" s="35" t="s">
        <v>91</v>
      </c>
      <c r="E7" s="35" t="s">
        <v>91</v>
      </c>
    </row>
    <row r="8" spans="1:5" x14ac:dyDescent="0.45">
      <c r="A8" s="3" t="s">
        <v>169</v>
      </c>
      <c r="C8" s="18">
        <v>-2334</v>
      </c>
      <c r="E8" s="18">
        <v>-357205</v>
      </c>
    </row>
    <row r="9" spans="1:5" x14ac:dyDescent="0.45">
      <c r="A9" s="3" t="s">
        <v>170</v>
      </c>
      <c r="C9" s="10">
        <v>0</v>
      </c>
      <c r="E9" s="7">
        <v>365464</v>
      </c>
    </row>
    <row r="10" spans="1:5" x14ac:dyDescent="0.45">
      <c r="A10" s="3" t="s">
        <v>171</v>
      </c>
      <c r="C10" s="10">
        <v>14489130</v>
      </c>
      <c r="E10" s="7">
        <v>1595134969</v>
      </c>
    </row>
    <row r="11" spans="1:5" ht="19.5" thickBot="1" x14ac:dyDescent="0.5">
      <c r="A11" s="3" t="s">
        <v>133</v>
      </c>
      <c r="C11" s="12">
        <v>14486796</v>
      </c>
      <c r="E11" s="12">
        <f>SUM(E8:E10)</f>
        <v>1595143228</v>
      </c>
    </row>
    <row r="12" spans="1:5" ht="19.5" thickTop="1" x14ac:dyDescent="0.45">
      <c r="B12" s="19"/>
      <c r="C12" s="20"/>
      <c r="D12" s="19"/>
      <c r="E12" s="20"/>
    </row>
    <row r="13" spans="1:5" x14ac:dyDescent="0.45">
      <c r="E13" s="8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rightToLeft="1" workbookViewId="0">
      <selection activeCell="C11" sqref="C11"/>
    </sheetView>
  </sheetViews>
  <sheetFormatPr defaultRowHeight="18.75" x14ac:dyDescent="0.45"/>
  <cols>
    <col min="1" max="1" width="24" style="2" bestFit="1" customWidth="1"/>
    <col min="2" max="2" width="1" style="2" customWidth="1"/>
    <col min="3" max="3" width="12.285156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9.140625" style="1" customWidth="1"/>
    <col min="10" max="16384" width="9.140625" style="1"/>
  </cols>
  <sheetData>
    <row r="2" spans="1:7" ht="27.75" x14ac:dyDescent="0.45">
      <c r="A2" s="35" t="s">
        <v>0</v>
      </c>
      <c r="B2" s="35"/>
      <c r="C2" s="35"/>
      <c r="D2" s="35"/>
      <c r="E2" s="35"/>
      <c r="F2" s="35"/>
      <c r="G2" s="35"/>
    </row>
    <row r="3" spans="1:7" ht="27.75" x14ac:dyDescent="0.45">
      <c r="A3" s="35" t="s">
        <v>124</v>
      </c>
      <c r="B3" s="35"/>
      <c r="C3" s="35"/>
      <c r="D3" s="35"/>
      <c r="E3" s="35"/>
      <c r="F3" s="35"/>
      <c r="G3" s="35"/>
    </row>
    <row r="4" spans="1:7" ht="27.75" x14ac:dyDescent="0.45">
      <c r="A4" s="35" t="s">
        <v>2</v>
      </c>
      <c r="B4" s="35"/>
      <c r="C4" s="35"/>
      <c r="D4" s="35"/>
      <c r="E4" s="35"/>
      <c r="F4" s="35"/>
      <c r="G4" s="35"/>
    </row>
    <row r="6" spans="1:7" ht="78.75" customHeight="1" x14ac:dyDescent="0.45">
      <c r="A6" s="35" t="s">
        <v>128</v>
      </c>
      <c r="C6" s="35" t="s">
        <v>91</v>
      </c>
      <c r="E6" s="36" t="s">
        <v>176</v>
      </c>
      <c r="G6" s="36" t="s">
        <v>175</v>
      </c>
    </row>
    <row r="7" spans="1:7" x14ac:dyDescent="0.45">
      <c r="A7" s="3" t="s">
        <v>172</v>
      </c>
      <c r="C7" s="16">
        <v>-1236237637</v>
      </c>
      <c r="E7" s="14">
        <v>-1.38E-2</v>
      </c>
      <c r="G7" s="14">
        <v>-2.0000000000000001E-4</v>
      </c>
    </row>
    <row r="8" spans="1:7" x14ac:dyDescent="0.45">
      <c r="A8" s="3" t="s">
        <v>173</v>
      </c>
      <c r="C8" s="4">
        <v>49801500152</v>
      </c>
      <c r="E8" s="14">
        <v>0.55689999999999995</v>
      </c>
      <c r="G8" s="14">
        <v>8.8000000000000005E-3</v>
      </c>
    </row>
    <row r="9" spans="1:7" x14ac:dyDescent="0.45">
      <c r="A9" s="3" t="s">
        <v>174</v>
      </c>
      <c r="C9" s="4">
        <v>40783772536</v>
      </c>
      <c r="E9" s="14">
        <v>0.45610000000000001</v>
      </c>
      <c r="G9" s="14">
        <v>7.1999999999999998E-3</v>
      </c>
    </row>
    <row r="10" spans="1:7" ht="19.5" thickBot="1" x14ac:dyDescent="0.5">
      <c r="C10" s="17">
        <f>SUM(C7:C9)</f>
        <v>89349035051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zoomScale="60" zoomScaleNormal="100" workbookViewId="0">
      <selection activeCell="A4" sqref="A4:Q4"/>
    </sheetView>
  </sheetViews>
  <sheetFormatPr defaultRowHeight="18.75" x14ac:dyDescent="0.45"/>
  <cols>
    <col min="1" max="1" width="13.85546875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21.1406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85546875" style="2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7.75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27.75" x14ac:dyDescent="0.45">
      <c r="A6" s="35" t="s">
        <v>3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H6" s="35" t="s">
        <v>4</v>
      </c>
      <c r="I6" s="35" t="s">
        <v>4</v>
      </c>
      <c r="K6" s="35" t="s">
        <v>6</v>
      </c>
      <c r="L6" s="35" t="s">
        <v>6</v>
      </c>
      <c r="M6" s="35" t="s">
        <v>6</v>
      </c>
      <c r="N6" s="35" t="s">
        <v>6</v>
      </c>
      <c r="O6" s="35" t="s">
        <v>6</v>
      </c>
      <c r="P6" s="35" t="s">
        <v>6</v>
      </c>
      <c r="Q6" s="35" t="s">
        <v>6</v>
      </c>
    </row>
    <row r="7" spans="1:17" ht="27.75" x14ac:dyDescent="0.45">
      <c r="A7" s="35" t="s">
        <v>3</v>
      </c>
      <c r="C7" s="35" t="s">
        <v>32</v>
      </c>
      <c r="E7" s="35" t="s">
        <v>33</v>
      </c>
      <c r="G7" s="35" t="s">
        <v>34</v>
      </c>
      <c r="I7" s="35" t="s">
        <v>35</v>
      </c>
      <c r="K7" s="35" t="s">
        <v>32</v>
      </c>
      <c r="M7" s="35" t="s">
        <v>33</v>
      </c>
      <c r="O7" s="35" t="s">
        <v>34</v>
      </c>
      <c r="Q7" s="35" t="s">
        <v>35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0"/>
  <sheetViews>
    <sheetView rightToLeft="1" view="pageBreakPreview" topLeftCell="H7" zoomScale="91" zoomScaleNormal="70" zoomScaleSheetLayoutView="91" workbookViewId="0">
      <selection activeCell="AI19" sqref="AI19"/>
    </sheetView>
  </sheetViews>
  <sheetFormatPr defaultRowHeight="18.75" x14ac:dyDescent="0.45"/>
  <cols>
    <col min="1" max="1" width="32.85546875" style="2" bestFit="1" customWidth="1"/>
    <col min="2" max="2" width="1" style="2" customWidth="1"/>
    <col min="3" max="3" width="14.85546875" style="2" customWidth="1"/>
    <col min="4" max="4" width="1" style="2" customWidth="1"/>
    <col min="5" max="5" width="15.85546875" style="2" customWidth="1"/>
    <col min="6" max="6" width="1" style="2" customWidth="1"/>
    <col min="7" max="7" width="16" style="2" bestFit="1" customWidth="1"/>
    <col min="8" max="8" width="1" style="2" customWidth="1"/>
    <col min="9" max="9" width="19.5703125" style="2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1.85546875" style="2" bestFit="1" customWidth="1"/>
    <col min="14" max="14" width="1" style="2" customWidth="1"/>
    <col min="15" max="15" width="9.140625" style="2" customWidth="1"/>
    <col min="16" max="16" width="1" style="2" customWidth="1"/>
    <col min="17" max="17" width="19.5703125" style="2" bestFit="1" customWidth="1"/>
    <col min="18" max="18" width="1" style="2" customWidth="1"/>
    <col min="19" max="19" width="16.7109375" style="2" customWidth="1"/>
    <col min="20" max="20" width="1" style="2" customWidth="1"/>
    <col min="21" max="21" width="9.140625" style="2" customWidth="1"/>
    <col min="22" max="22" width="1" style="2" customWidth="1"/>
    <col min="23" max="23" width="19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4.85546875" style="2" bestFit="1" customWidth="1"/>
    <col min="28" max="28" width="1" style="2" customWidth="1"/>
    <col min="29" max="29" width="9.140625" style="2" customWidth="1"/>
    <col min="30" max="30" width="1" style="2" customWidth="1"/>
    <col min="31" max="31" width="14.42578125" style="2" customWidth="1"/>
    <col min="32" max="32" width="1" style="2" customWidth="1"/>
    <col min="33" max="33" width="18.7109375" style="2" customWidth="1"/>
    <col min="34" max="34" width="1" style="2" customWidth="1"/>
    <col min="35" max="35" width="19.7109375" style="2" customWidth="1"/>
    <col min="36" max="36" width="1" style="2" customWidth="1"/>
    <col min="37" max="37" width="18.140625" style="2" customWidth="1"/>
    <col min="38" max="38" width="1" style="1" customWidth="1"/>
    <col min="39" max="39" width="9.140625" style="1" customWidth="1"/>
    <col min="40" max="16384" width="9.140625" style="1"/>
  </cols>
  <sheetData>
    <row r="2" spans="1:38" ht="27.75" x14ac:dyDescent="0.45">
      <c r="C2" s="35" t="s">
        <v>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ht="27.75" x14ac:dyDescent="0.45"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8" ht="27.75" x14ac:dyDescent="0.4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6" spans="1:38" ht="27.75" x14ac:dyDescent="0.45">
      <c r="A6" s="35" t="s">
        <v>36</v>
      </c>
      <c r="B6" s="35" t="s">
        <v>36</v>
      </c>
      <c r="C6" s="35" t="s">
        <v>36</v>
      </c>
      <c r="D6" s="35" t="s">
        <v>36</v>
      </c>
      <c r="E6" s="35" t="s">
        <v>36</v>
      </c>
      <c r="F6" s="35" t="s">
        <v>36</v>
      </c>
      <c r="G6" s="35" t="s">
        <v>36</v>
      </c>
      <c r="H6" s="35" t="s">
        <v>36</v>
      </c>
      <c r="I6" s="35" t="s">
        <v>36</v>
      </c>
      <c r="J6" s="35" t="s">
        <v>36</v>
      </c>
      <c r="K6" s="35" t="s">
        <v>36</v>
      </c>
      <c r="L6" s="35" t="s">
        <v>36</v>
      </c>
      <c r="M6" s="35" t="s">
        <v>36</v>
      </c>
      <c r="O6" s="35" t="s">
        <v>4</v>
      </c>
      <c r="P6" s="35" t="s">
        <v>4</v>
      </c>
      <c r="Q6" s="35" t="s">
        <v>4</v>
      </c>
      <c r="R6" s="35" t="s">
        <v>4</v>
      </c>
      <c r="S6" s="35" t="s">
        <v>4</v>
      </c>
      <c r="U6" s="35" t="s">
        <v>5</v>
      </c>
      <c r="V6" s="35" t="s">
        <v>5</v>
      </c>
      <c r="W6" s="35" t="s">
        <v>5</v>
      </c>
      <c r="X6" s="35" t="s">
        <v>5</v>
      </c>
      <c r="Y6" s="35" t="s">
        <v>5</v>
      </c>
      <c r="Z6" s="35" t="s">
        <v>5</v>
      </c>
      <c r="AA6" s="35" t="s">
        <v>5</v>
      </c>
      <c r="AC6" s="35" t="s">
        <v>6</v>
      </c>
      <c r="AD6" s="35" t="s">
        <v>6</v>
      </c>
      <c r="AE6" s="35" t="s">
        <v>6</v>
      </c>
      <c r="AF6" s="35" t="s">
        <v>6</v>
      </c>
      <c r="AG6" s="35" t="s">
        <v>6</v>
      </c>
      <c r="AH6" s="35" t="s">
        <v>6</v>
      </c>
      <c r="AI6" s="35" t="s">
        <v>6</v>
      </c>
      <c r="AJ6" s="35" t="s">
        <v>6</v>
      </c>
      <c r="AK6" s="35" t="s">
        <v>6</v>
      </c>
    </row>
    <row r="7" spans="1:38" ht="27.75" x14ac:dyDescent="0.45">
      <c r="A7" s="35" t="s">
        <v>37</v>
      </c>
      <c r="C7" s="36" t="s">
        <v>180</v>
      </c>
      <c r="E7" s="36" t="s">
        <v>181</v>
      </c>
      <c r="G7" s="35" t="s">
        <v>40</v>
      </c>
      <c r="I7" s="35" t="s">
        <v>41</v>
      </c>
      <c r="K7" s="35" t="s">
        <v>42</v>
      </c>
      <c r="M7" s="35" t="s">
        <v>35</v>
      </c>
      <c r="O7" s="35" t="s">
        <v>7</v>
      </c>
      <c r="Q7" s="35" t="s">
        <v>8</v>
      </c>
      <c r="S7" s="36" t="s">
        <v>177</v>
      </c>
      <c r="U7" s="35" t="s">
        <v>10</v>
      </c>
      <c r="V7" s="35" t="s">
        <v>10</v>
      </c>
      <c r="W7" s="35" t="s">
        <v>10</v>
      </c>
      <c r="Y7" s="35" t="s">
        <v>11</v>
      </c>
      <c r="Z7" s="35" t="s">
        <v>11</v>
      </c>
      <c r="AA7" s="35" t="s">
        <v>11</v>
      </c>
      <c r="AC7" s="35" t="s">
        <v>7</v>
      </c>
      <c r="AE7" s="36" t="s">
        <v>179</v>
      </c>
      <c r="AG7" s="35" t="s">
        <v>8</v>
      </c>
      <c r="AI7" s="36" t="s">
        <v>177</v>
      </c>
      <c r="AK7" s="36" t="s">
        <v>178</v>
      </c>
    </row>
    <row r="8" spans="1:38" ht="51" customHeight="1" x14ac:dyDescent="0.45">
      <c r="A8" s="35" t="s">
        <v>37</v>
      </c>
      <c r="C8" s="35" t="s">
        <v>38</v>
      </c>
      <c r="E8" s="35" t="s">
        <v>39</v>
      </c>
      <c r="G8" s="35" t="s">
        <v>40</v>
      </c>
      <c r="I8" s="35" t="s">
        <v>41</v>
      </c>
      <c r="K8" s="35" t="s">
        <v>42</v>
      </c>
      <c r="M8" s="35" t="s">
        <v>35</v>
      </c>
      <c r="O8" s="35" t="s">
        <v>7</v>
      </c>
      <c r="Q8" s="35" t="s">
        <v>8</v>
      </c>
      <c r="S8" s="35" t="s">
        <v>9</v>
      </c>
      <c r="U8" s="35" t="s">
        <v>7</v>
      </c>
      <c r="W8" s="35" t="s">
        <v>8</v>
      </c>
      <c r="Y8" s="35" t="s">
        <v>7</v>
      </c>
      <c r="AA8" s="35" t="s">
        <v>14</v>
      </c>
      <c r="AC8" s="35" t="s">
        <v>7</v>
      </c>
      <c r="AE8" s="35" t="s">
        <v>43</v>
      </c>
      <c r="AG8" s="35" t="s">
        <v>8</v>
      </c>
      <c r="AI8" s="35" t="s">
        <v>9</v>
      </c>
      <c r="AK8" s="35" t="s">
        <v>13</v>
      </c>
    </row>
    <row r="9" spans="1:38" x14ac:dyDescent="0.45">
      <c r="A9" s="3" t="s">
        <v>44</v>
      </c>
      <c r="C9" s="8" t="s">
        <v>45</v>
      </c>
      <c r="D9" s="8"/>
      <c r="E9" s="8" t="s">
        <v>45</v>
      </c>
      <c r="G9" s="5" t="s">
        <v>46</v>
      </c>
      <c r="H9" s="5"/>
      <c r="I9" s="5" t="s">
        <v>47</v>
      </c>
      <c r="J9" s="5"/>
      <c r="K9" s="10">
        <v>18</v>
      </c>
      <c r="L9" s="5"/>
      <c r="M9" s="10">
        <v>18</v>
      </c>
      <c r="N9" s="5"/>
      <c r="O9" s="10">
        <v>153995</v>
      </c>
      <c r="Q9" s="10">
        <v>153996539950</v>
      </c>
      <c r="S9" s="7">
        <v>140110050449</v>
      </c>
      <c r="U9" s="4">
        <v>0</v>
      </c>
      <c r="W9" s="4">
        <v>0</v>
      </c>
      <c r="Y9" s="4">
        <v>0</v>
      </c>
      <c r="AA9" s="4">
        <v>0</v>
      </c>
      <c r="AC9" s="7">
        <v>153995</v>
      </c>
      <c r="AD9" s="8"/>
      <c r="AE9" s="7">
        <v>880000</v>
      </c>
      <c r="AG9" s="7">
        <v>153996539950</v>
      </c>
      <c r="AI9" s="10">
        <v>135491037797</v>
      </c>
      <c r="AK9" s="6">
        <v>2.3800000000000002E-2</v>
      </c>
    </row>
    <row r="10" spans="1:38" x14ac:dyDescent="0.45">
      <c r="A10" s="3" t="s">
        <v>48</v>
      </c>
      <c r="C10" s="8" t="s">
        <v>45</v>
      </c>
      <c r="D10" s="8"/>
      <c r="E10" s="8" t="s">
        <v>45</v>
      </c>
      <c r="G10" s="5" t="s">
        <v>49</v>
      </c>
      <c r="H10" s="5"/>
      <c r="I10" s="5" t="s">
        <v>50</v>
      </c>
      <c r="J10" s="5"/>
      <c r="K10" s="10">
        <v>0</v>
      </c>
      <c r="L10" s="5"/>
      <c r="M10" s="10">
        <v>0</v>
      </c>
      <c r="N10" s="5"/>
      <c r="O10" s="10">
        <v>21160</v>
      </c>
      <c r="Q10" s="10">
        <v>15534624334</v>
      </c>
      <c r="S10" s="7">
        <v>15880155759</v>
      </c>
      <c r="U10" s="4">
        <v>0</v>
      </c>
      <c r="W10" s="4">
        <v>0</v>
      </c>
      <c r="Y10" s="4">
        <v>0</v>
      </c>
      <c r="AA10" s="4">
        <v>0</v>
      </c>
      <c r="AC10" s="7">
        <v>21160</v>
      </c>
      <c r="AD10" s="8"/>
      <c r="AE10" s="7">
        <v>755402</v>
      </c>
      <c r="AG10" s="7">
        <v>15534624334</v>
      </c>
      <c r="AI10" s="10">
        <v>15981409164</v>
      </c>
      <c r="AK10" s="6">
        <v>2.8E-3</v>
      </c>
    </row>
    <row r="11" spans="1:38" x14ac:dyDescent="0.45">
      <c r="A11" s="3" t="s">
        <v>51</v>
      </c>
      <c r="C11" s="8" t="s">
        <v>45</v>
      </c>
      <c r="D11" s="8"/>
      <c r="E11" s="8" t="s">
        <v>45</v>
      </c>
      <c r="G11" s="5" t="s">
        <v>52</v>
      </c>
      <c r="H11" s="5"/>
      <c r="I11" s="5" t="s">
        <v>53</v>
      </c>
      <c r="J11" s="5"/>
      <c r="K11" s="10">
        <v>0</v>
      </c>
      <c r="L11" s="5"/>
      <c r="M11" s="10">
        <v>0</v>
      </c>
      <c r="N11" s="5"/>
      <c r="O11" s="10">
        <v>50000</v>
      </c>
      <c r="Q11" s="10">
        <v>35977050352</v>
      </c>
      <c r="S11" s="7">
        <v>36703446294</v>
      </c>
      <c r="U11" s="4">
        <v>0</v>
      </c>
      <c r="W11" s="4">
        <v>0</v>
      </c>
      <c r="Y11" s="4">
        <v>0</v>
      </c>
      <c r="AA11" s="4">
        <v>0</v>
      </c>
      <c r="AC11" s="7">
        <v>50000</v>
      </c>
      <c r="AD11" s="8"/>
      <c r="AE11" s="7">
        <v>731426</v>
      </c>
      <c r="AG11" s="7">
        <v>35977050352</v>
      </c>
      <c r="AI11" s="10">
        <v>36564671450</v>
      </c>
      <c r="AK11" s="6">
        <v>6.4000000000000003E-3</v>
      </c>
    </row>
    <row r="12" spans="1:38" x14ac:dyDescent="0.45">
      <c r="A12" s="3" t="s">
        <v>54</v>
      </c>
      <c r="C12" s="8" t="s">
        <v>45</v>
      </c>
      <c r="D12" s="8"/>
      <c r="E12" s="8" t="s">
        <v>45</v>
      </c>
      <c r="G12" s="5" t="s">
        <v>55</v>
      </c>
      <c r="H12" s="5"/>
      <c r="I12" s="5" t="s">
        <v>56</v>
      </c>
      <c r="J12" s="5"/>
      <c r="K12" s="10">
        <v>0</v>
      </c>
      <c r="L12" s="5"/>
      <c r="M12" s="10">
        <v>0</v>
      </c>
      <c r="N12" s="5"/>
      <c r="O12" s="10">
        <v>38546</v>
      </c>
      <c r="Q12" s="10">
        <v>27046791699</v>
      </c>
      <c r="S12" s="7">
        <v>27806360735</v>
      </c>
      <c r="U12" s="4">
        <v>0</v>
      </c>
      <c r="W12" s="4">
        <v>0</v>
      </c>
      <c r="Y12" s="4">
        <v>0</v>
      </c>
      <c r="AA12" s="4">
        <v>0</v>
      </c>
      <c r="AC12" s="7">
        <v>38546</v>
      </c>
      <c r="AD12" s="8"/>
      <c r="AE12" s="7">
        <v>716101</v>
      </c>
      <c r="AG12" s="7">
        <v>27046791699</v>
      </c>
      <c r="AI12" s="10">
        <v>27597826133</v>
      </c>
      <c r="AK12" s="6">
        <v>4.8999999999999998E-3</v>
      </c>
    </row>
    <row r="13" spans="1:38" x14ac:dyDescent="0.45">
      <c r="A13" s="3" t="s">
        <v>57</v>
      </c>
      <c r="C13" s="8" t="s">
        <v>45</v>
      </c>
      <c r="D13" s="8"/>
      <c r="E13" s="8" t="s">
        <v>45</v>
      </c>
      <c r="G13" s="5" t="s">
        <v>58</v>
      </c>
      <c r="H13" s="5"/>
      <c r="I13" s="5" t="s">
        <v>59</v>
      </c>
      <c r="J13" s="5"/>
      <c r="K13" s="10">
        <v>0</v>
      </c>
      <c r="L13" s="5"/>
      <c r="M13" s="10">
        <v>0</v>
      </c>
      <c r="N13" s="5"/>
      <c r="O13" s="10">
        <v>249116</v>
      </c>
      <c r="Q13" s="10">
        <v>144164113338</v>
      </c>
      <c r="S13" s="7">
        <v>147106224083</v>
      </c>
      <c r="U13" s="4">
        <v>0</v>
      </c>
      <c r="W13" s="4">
        <v>0</v>
      </c>
      <c r="Y13" s="4">
        <v>0</v>
      </c>
      <c r="AA13" s="4">
        <v>0</v>
      </c>
      <c r="AC13" s="7">
        <v>249116</v>
      </c>
      <c r="AD13" s="8"/>
      <c r="AE13" s="7">
        <v>575643</v>
      </c>
      <c r="AG13" s="7">
        <v>144164113338</v>
      </c>
      <c r="AI13" s="10">
        <v>143375889996</v>
      </c>
      <c r="AK13" s="6">
        <v>2.52E-2</v>
      </c>
    </row>
    <row r="14" spans="1:38" x14ac:dyDescent="0.45">
      <c r="A14" s="3" t="s">
        <v>60</v>
      </c>
      <c r="C14" s="8" t="s">
        <v>45</v>
      </c>
      <c r="D14" s="8"/>
      <c r="E14" s="8" t="s">
        <v>45</v>
      </c>
      <c r="G14" s="5" t="s">
        <v>61</v>
      </c>
      <c r="H14" s="5"/>
      <c r="I14" s="5" t="s">
        <v>62</v>
      </c>
      <c r="J14" s="5"/>
      <c r="K14" s="10">
        <v>0</v>
      </c>
      <c r="L14" s="5"/>
      <c r="M14" s="10">
        <v>0</v>
      </c>
      <c r="N14" s="5"/>
      <c r="O14" s="10">
        <v>175393</v>
      </c>
      <c r="Q14" s="10">
        <v>100519434633</v>
      </c>
      <c r="S14" s="7">
        <v>102252770839</v>
      </c>
      <c r="U14" s="4">
        <v>0</v>
      </c>
      <c r="W14" s="4">
        <v>0</v>
      </c>
      <c r="Y14" s="4">
        <v>0</v>
      </c>
      <c r="AA14" s="4">
        <v>0</v>
      </c>
      <c r="AC14" s="7">
        <v>175393</v>
      </c>
      <c r="AD14" s="8"/>
      <c r="AE14" s="7">
        <v>572914</v>
      </c>
      <c r="AG14" s="7">
        <v>100519434633</v>
      </c>
      <c r="AI14" s="10">
        <v>100466892276</v>
      </c>
      <c r="AK14" s="6">
        <v>1.77E-2</v>
      </c>
    </row>
    <row r="15" spans="1:38" x14ac:dyDescent="0.45">
      <c r="A15" s="3" t="s">
        <v>63</v>
      </c>
      <c r="C15" s="8" t="s">
        <v>45</v>
      </c>
      <c r="D15" s="8"/>
      <c r="E15" s="8" t="s">
        <v>45</v>
      </c>
      <c r="G15" s="5" t="s">
        <v>64</v>
      </c>
      <c r="H15" s="5"/>
      <c r="I15" s="5" t="s">
        <v>65</v>
      </c>
      <c r="J15" s="5"/>
      <c r="K15" s="10">
        <v>20</v>
      </c>
      <c r="L15" s="5"/>
      <c r="M15" s="10">
        <v>20</v>
      </c>
      <c r="N15" s="5"/>
      <c r="O15" s="10">
        <v>645600</v>
      </c>
      <c r="Q15" s="10">
        <v>597521426074</v>
      </c>
      <c r="S15" s="7">
        <v>639108195040</v>
      </c>
      <c r="U15" s="4">
        <v>0</v>
      </c>
      <c r="W15" s="4">
        <v>0</v>
      </c>
      <c r="Y15" s="4">
        <v>0</v>
      </c>
      <c r="AA15" s="4">
        <v>0</v>
      </c>
      <c r="AC15" s="7">
        <v>645600</v>
      </c>
      <c r="AD15" s="8"/>
      <c r="AE15" s="7">
        <v>1000000</v>
      </c>
      <c r="AG15" s="7">
        <v>597521426074</v>
      </c>
      <c r="AI15" s="10">
        <v>645482985000</v>
      </c>
      <c r="AK15" s="6">
        <v>0.11360000000000001</v>
      </c>
    </row>
    <row r="16" spans="1:38" x14ac:dyDescent="0.45">
      <c r="A16" s="3" t="s">
        <v>66</v>
      </c>
      <c r="C16" s="8" t="s">
        <v>45</v>
      </c>
      <c r="D16" s="8"/>
      <c r="E16" s="8" t="s">
        <v>45</v>
      </c>
      <c r="G16" s="5" t="s">
        <v>67</v>
      </c>
      <c r="H16" s="5"/>
      <c r="I16" s="5" t="s">
        <v>68</v>
      </c>
      <c r="J16" s="5"/>
      <c r="K16" s="10">
        <v>17</v>
      </c>
      <c r="L16" s="5"/>
      <c r="M16" s="10">
        <v>17</v>
      </c>
      <c r="N16" s="5"/>
      <c r="O16" s="10">
        <v>1063000</v>
      </c>
      <c r="Q16" s="10">
        <v>999220000000</v>
      </c>
      <c r="S16" s="7">
        <v>935648810909</v>
      </c>
      <c r="U16" s="4">
        <v>0</v>
      </c>
      <c r="W16" s="4">
        <v>0</v>
      </c>
      <c r="Y16" s="4">
        <v>0</v>
      </c>
      <c r="AA16" s="4">
        <v>0</v>
      </c>
      <c r="AC16" s="7">
        <v>1063000</v>
      </c>
      <c r="AD16" s="8"/>
      <c r="AE16" s="7">
        <v>896445</v>
      </c>
      <c r="AG16" s="7">
        <v>999220000000</v>
      </c>
      <c r="AI16" s="10">
        <v>952748318062</v>
      </c>
      <c r="AK16" s="6">
        <v>0.1676</v>
      </c>
    </row>
    <row r="17" spans="1:37" x14ac:dyDescent="0.45">
      <c r="A17" s="3" t="s">
        <v>69</v>
      </c>
      <c r="C17" s="8" t="s">
        <v>45</v>
      </c>
      <c r="D17" s="8"/>
      <c r="E17" s="8" t="s">
        <v>45</v>
      </c>
      <c r="G17" s="5" t="s">
        <v>70</v>
      </c>
      <c r="H17" s="5"/>
      <c r="I17" s="5" t="s">
        <v>71</v>
      </c>
      <c r="J17" s="5"/>
      <c r="K17" s="10">
        <v>17</v>
      </c>
      <c r="L17" s="5"/>
      <c r="M17" s="10">
        <v>17</v>
      </c>
      <c r="N17" s="5"/>
      <c r="O17" s="10">
        <v>101200</v>
      </c>
      <c r="Q17" s="10">
        <v>100315770672</v>
      </c>
      <c r="S17" s="7">
        <v>98146207775</v>
      </c>
      <c r="U17" s="4">
        <v>0</v>
      </c>
      <c r="W17" s="4">
        <v>0</v>
      </c>
      <c r="Y17" s="4">
        <v>0</v>
      </c>
      <c r="AA17" s="4">
        <v>0</v>
      </c>
      <c r="AC17" s="7">
        <v>101200</v>
      </c>
      <c r="AD17" s="8"/>
      <c r="AE17" s="7">
        <v>1000000</v>
      </c>
      <c r="AG17" s="7">
        <v>100315770672</v>
      </c>
      <c r="AI17" s="10">
        <v>101181657500</v>
      </c>
      <c r="AK17" s="6">
        <v>1.78E-2</v>
      </c>
    </row>
    <row r="18" spans="1:37" x14ac:dyDescent="0.45">
      <c r="A18" s="3" t="s">
        <v>72</v>
      </c>
      <c r="C18" s="8" t="s">
        <v>45</v>
      </c>
      <c r="D18" s="8"/>
      <c r="E18" s="8" t="s">
        <v>45</v>
      </c>
      <c r="G18" s="5" t="s">
        <v>73</v>
      </c>
      <c r="H18" s="5"/>
      <c r="I18" s="5" t="s">
        <v>74</v>
      </c>
      <c r="J18" s="5"/>
      <c r="K18" s="10">
        <v>19</v>
      </c>
      <c r="L18" s="5"/>
      <c r="M18" s="10">
        <v>19</v>
      </c>
      <c r="N18" s="5"/>
      <c r="O18" s="10">
        <v>336280</v>
      </c>
      <c r="Q18" s="10">
        <v>296887585188</v>
      </c>
      <c r="S18" s="7">
        <v>336219049250</v>
      </c>
      <c r="U18" s="4">
        <v>0</v>
      </c>
      <c r="W18" s="4">
        <v>0</v>
      </c>
      <c r="Y18" s="4">
        <v>0</v>
      </c>
      <c r="AA18" s="4">
        <v>0</v>
      </c>
      <c r="AC18" s="7">
        <v>336280</v>
      </c>
      <c r="AD18" s="8"/>
      <c r="AE18" s="7">
        <v>1000000</v>
      </c>
      <c r="AG18" s="7">
        <v>296887585188</v>
      </c>
      <c r="AI18" s="10">
        <v>336219049250</v>
      </c>
      <c r="AK18" s="6">
        <v>5.9200000000000003E-2</v>
      </c>
    </row>
    <row r="19" spans="1:37" ht="19.5" thickBot="1" x14ac:dyDescent="0.5">
      <c r="Q19" s="11">
        <f>SUM(Q9:Q18)</f>
        <v>2471183336240</v>
      </c>
      <c r="S19" s="12">
        <f>SUM(S9:S18)</f>
        <v>2478981271133</v>
      </c>
      <c r="AG19" s="11">
        <f>SUM(AG9:AG18)</f>
        <v>2471183336240</v>
      </c>
      <c r="AI19" s="11">
        <f>SUM(AI9:AI18)</f>
        <v>2495109736628</v>
      </c>
    </row>
    <row r="20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C2:AL2"/>
    <mergeCell ref="C3:AK3"/>
    <mergeCell ref="C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rightToLeft="1" workbookViewId="0">
      <selection activeCell="M11" sqref="M11"/>
    </sheetView>
  </sheetViews>
  <sheetFormatPr defaultRowHeight="18.75" x14ac:dyDescent="0.45"/>
  <cols>
    <col min="1" max="1" width="30.7109375" style="2" bestFit="1" customWidth="1"/>
    <col min="2" max="2" width="1" style="2" customWidth="1"/>
    <col min="3" max="3" width="7.855468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13.425781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5.5703125" style="2" bestFit="1" customWidth="1"/>
    <col min="12" max="12" width="1" style="2" customWidth="1"/>
    <col min="13" max="13" width="7.7109375" style="2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7.75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6" spans="1:13" ht="27.75" x14ac:dyDescent="0.45">
      <c r="A6" s="35" t="s">
        <v>3</v>
      </c>
      <c r="C6" s="35" t="s">
        <v>6</v>
      </c>
      <c r="D6" s="35" t="s">
        <v>6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35" t="s">
        <v>6</v>
      </c>
      <c r="L6" s="35" t="s">
        <v>6</v>
      </c>
      <c r="M6" s="35" t="s">
        <v>6</v>
      </c>
    </row>
    <row r="7" spans="1:13" ht="48" customHeight="1" x14ac:dyDescent="0.45">
      <c r="A7" s="35" t="s">
        <v>3</v>
      </c>
      <c r="C7" s="35" t="s">
        <v>7</v>
      </c>
      <c r="E7" s="35" t="s">
        <v>75</v>
      </c>
      <c r="G7" s="36" t="s">
        <v>183</v>
      </c>
      <c r="I7" s="35" t="s">
        <v>76</v>
      </c>
      <c r="K7" s="36" t="s">
        <v>182</v>
      </c>
      <c r="M7" s="35" t="s">
        <v>77</v>
      </c>
    </row>
    <row r="8" spans="1:13" x14ac:dyDescent="0.45">
      <c r="A8" s="3" t="s">
        <v>78</v>
      </c>
      <c r="C8" s="10">
        <v>645600</v>
      </c>
      <c r="D8" s="5"/>
      <c r="E8" s="10">
        <v>1010000</v>
      </c>
      <c r="F8" s="5"/>
      <c r="G8" s="10">
        <v>1000000</v>
      </c>
      <c r="H8" s="5"/>
      <c r="I8" s="5" t="s">
        <v>79</v>
      </c>
      <c r="J8" s="5"/>
      <c r="K8" s="10">
        <v>645600000000</v>
      </c>
      <c r="L8" s="5"/>
      <c r="M8" s="5" t="s">
        <v>198</v>
      </c>
    </row>
    <row r="9" spans="1:13" x14ac:dyDescent="0.45">
      <c r="A9" s="3" t="s">
        <v>72</v>
      </c>
      <c r="C9" s="10">
        <v>336280</v>
      </c>
      <c r="D9" s="5"/>
      <c r="E9" s="10">
        <v>1020000</v>
      </c>
      <c r="F9" s="5"/>
      <c r="G9" s="10">
        <v>1000000</v>
      </c>
      <c r="H9" s="5"/>
      <c r="I9" s="5" t="s">
        <v>80</v>
      </c>
      <c r="J9" s="5"/>
      <c r="K9" s="10">
        <v>336280000000</v>
      </c>
      <c r="L9" s="5"/>
      <c r="M9" s="5" t="s">
        <v>198</v>
      </c>
    </row>
    <row r="10" spans="1:13" x14ac:dyDescent="0.45">
      <c r="A10" s="3" t="s">
        <v>66</v>
      </c>
      <c r="C10" s="10">
        <v>1063000</v>
      </c>
      <c r="D10" s="5"/>
      <c r="E10" s="10">
        <v>920000</v>
      </c>
      <c r="F10" s="5"/>
      <c r="G10" s="10">
        <v>896445</v>
      </c>
      <c r="H10" s="5"/>
      <c r="I10" s="5" t="s">
        <v>81</v>
      </c>
      <c r="J10" s="5"/>
      <c r="K10" s="10">
        <v>952921035000</v>
      </c>
      <c r="L10" s="5"/>
      <c r="M10" s="5" t="s">
        <v>198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landscape" r:id="rId1"/>
  <ignoredErrors>
    <ignoredError sqref="I8: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view="pageBreakPreview" zoomScale="60" zoomScaleNormal="70" workbookViewId="0">
      <selection activeCell="A4" sqref="A4:AE4"/>
    </sheetView>
  </sheetViews>
  <sheetFormatPr defaultRowHeight="18.75" x14ac:dyDescent="0.45"/>
  <cols>
    <col min="1" max="1" width="52.5703125" style="2" bestFit="1" customWidth="1"/>
    <col min="2" max="2" width="1" style="2" customWidth="1"/>
    <col min="3" max="3" width="19.57031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4.5703125" style="2" bestFit="1" customWidth="1"/>
    <col min="8" max="8" width="1" style="2" customWidth="1"/>
    <col min="9" max="9" width="14.28515625" style="2" customWidth="1"/>
    <col min="10" max="10" width="1" style="2" customWidth="1"/>
    <col min="11" max="11" width="9.140625" style="2" customWidth="1"/>
    <col min="12" max="12" width="1" style="2" customWidth="1"/>
    <col min="13" max="13" width="19.5703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9.140625" style="2" customWidth="1"/>
    <col min="18" max="18" width="1" style="2" customWidth="1"/>
    <col min="19" max="19" width="19.5703125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4.85546875" style="2" bestFit="1" customWidth="1"/>
    <col min="24" max="24" width="1" style="2" customWidth="1"/>
    <col min="25" max="25" width="9.140625" style="2" customWidth="1"/>
    <col min="26" max="26" width="1" style="2" customWidth="1"/>
    <col min="27" max="27" width="19.5703125" style="2" bestFit="1" customWidth="1"/>
    <col min="28" max="28" width="1" style="2" customWidth="1"/>
    <col min="29" max="29" width="25.42578125" style="2" bestFit="1" customWidth="1"/>
    <col min="30" max="30" width="1" style="2" customWidth="1"/>
    <col min="31" max="31" width="17" style="2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ht="27.75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6" spans="1:31" ht="27.75" x14ac:dyDescent="0.45">
      <c r="A6" s="35" t="s">
        <v>82</v>
      </c>
      <c r="B6" s="35" t="s">
        <v>82</v>
      </c>
      <c r="C6" s="35" t="s">
        <v>82</v>
      </c>
      <c r="D6" s="35" t="s">
        <v>82</v>
      </c>
      <c r="E6" s="35" t="s">
        <v>82</v>
      </c>
      <c r="F6" s="35" t="s">
        <v>82</v>
      </c>
      <c r="G6" s="35" t="s">
        <v>82</v>
      </c>
      <c r="H6" s="35" t="s">
        <v>82</v>
      </c>
      <c r="I6" s="35" t="s">
        <v>82</v>
      </c>
      <c r="K6" s="35" t="s">
        <v>4</v>
      </c>
      <c r="L6" s="35" t="s">
        <v>4</v>
      </c>
      <c r="M6" s="35" t="s">
        <v>4</v>
      </c>
      <c r="N6" s="35" t="s">
        <v>4</v>
      </c>
      <c r="O6" s="35" t="s">
        <v>4</v>
      </c>
      <c r="Q6" s="35" t="s">
        <v>5</v>
      </c>
      <c r="R6" s="35" t="s">
        <v>5</v>
      </c>
      <c r="S6" s="35" t="s">
        <v>5</v>
      </c>
      <c r="T6" s="35" t="s">
        <v>5</v>
      </c>
      <c r="U6" s="35" t="s">
        <v>5</v>
      </c>
      <c r="V6" s="35" t="s">
        <v>5</v>
      </c>
      <c r="W6" s="35" t="s">
        <v>5</v>
      </c>
      <c r="Y6" s="35" t="s">
        <v>6</v>
      </c>
      <c r="Z6" s="35" t="s">
        <v>6</v>
      </c>
      <c r="AA6" s="35" t="s">
        <v>6</v>
      </c>
      <c r="AB6" s="35" t="s">
        <v>6</v>
      </c>
      <c r="AC6" s="35" t="s">
        <v>6</v>
      </c>
      <c r="AD6" s="35" t="s">
        <v>6</v>
      </c>
      <c r="AE6" s="35" t="s">
        <v>6</v>
      </c>
    </row>
    <row r="7" spans="1:31" ht="27.75" x14ac:dyDescent="0.45">
      <c r="A7" s="36" t="s">
        <v>184</v>
      </c>
      <c r="C7" s="35" t="s">
        <v>41</v>
      </c>
      <c r="E7" s="35" t="s">
        <v>42</v>
      </c>
      <c r="G7" s="35" t="s">
        <v>84</v>
      </c>
      <c r="I7" s="36" t="s">
        <v>181</v>
      </c>
      <c r="K7" s="35" t="s">
        <v>7</v>
      </c>
      <c r="M7" s="35" t="s">
        <v>8</v>
      </c>
      <c r="O7" s="35" t="s">
        <v>9</v>
      </c>
      <c r="Q7" s="35" t="s">
        <v>10</v>
      </c>
      <c r="R7" s="35" t="s">
        <v>10</v>
      </c>
      <c r="S7" s="35" t="s">
        <v>10</v>
      </c>
      <c r="U7" s="35" t="s">
        <v>11</v>
      </c>
      <c r="V7" s="35" t="s">
        <v>11</v>
      </c>
      <c r="W7" s="35" t="s">
        <v>11</v>
      </c>
      <c r="Y7" s="35" t="s">
        <v>7</v>
      </c>
      <c r="AA7" s="35" t="s">
        <v>8</v>
      </c>
      <c r="AC7" s="35" t="s">
        <v>9</v>
      </c>
      <c r="AE7" s="36" t="s">
        <v>185</v>
      </c>
    </row>
    <row r="8" spans="1:31" ht="27.75" x14ac:dyDescent="0.45">
      <c r="A8" s="35" t="s">
        <v>83</v>
      </c>
      <c r="C8" s="35" t="s">
        <v>41</v>
      </c>
      <c r="E8" s="35" t="s">
        <v>42</v>
      </c>
      <c r="G8" s="35" t="s">
        <v>84</v>
      </c>
      <c r="I8" s="35" t="s">
        <v>39</v>
      </c>
      <c r="K8" s="35" t="s">
        <v>7</v>
      </c>
      <c r="M8" s="35" t="s">
        <v>8</v>
      </c>
      <c r="O8" s="35" t="s">
        <v>9</v>
      </c>
      <c r="Q8" s="35" t="s">
        <v>7</v>
      </c>
      <c r="S8" s="35" t="s">
        <v>8</v>
      </c>
      <c r="U8" s="35" t="s">
        <v>7</v>
      </c>
      <c r="W8" s="35" t="s">
        <v>14</v>
      </c>
      <c r="Y8" s="35" t="s">
        <v>7</v>
      </c>
      <c r="AA8" s="35" t="s">
        <v>8</v>
      </c>
      <c r="AC8" s="35" t="s">
        <v>9</v>
      </c>
      <c r="AE8" s="35" t="s">
        <v>85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topLeftCell="A5" zoomScale="87" zoomScaleNormal="100" zoomScaleSheetLayoutView="87" workbookViewId="0">
      <selection activeCell="Q24" sqref="Q24"/>
    </sheetView>
  </sheetViews>
  <sheetFormatPr defaultRowHeight="18.75" x14ac:dyDescent="0.45"/>
  <cols>
    <col min="1" max="1" width="24.140625" style="2" bestFit="1" customWidth="1"/>
    <col min="2" max="2" width="1" style="2" customWidth="1"/>
    <col min="3" max="3" width="17.425781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7109375" style="8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7109375" style="8" bestFit="1" customWidth="1"/>
    <col min="12" max="12" width="1" style="2" customWidth="1"/>
    <col min="13" max="13" width="14.42578125" style="2" bestFit="1" customWidth="1"/>
    <col min="14" max="14" width="1" style="2" customWidth="1"/>
    <col min="15" max="15" width="14.42578125" style="2" bestFit="1" customWidth="1"/>
    <col min="16" max="16" width="1" style="2" customWidth="1"/>
    <col min="17" max="17" width="15.5703125" style="8" bestFit="1" customWidth="1"/>
    <col min="18" max="18" width="1" style="2" customWidth="1"/>
    <col min="19" max="19" width="15.28515625" style="8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7.75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7.75" x14ac:dyDescent="0.45">
      <c r="A6" s="35" t="s">
        <v>86</v>
      </c>
      <c r="C6" s="35" t="s">
        <v>87</v>
      </c>
      <c r="D6" s="35" t="s">
        <v>87</v>
      </c>
      <c r="E6" s="35" t="s">
        <v>87</v>
      </c>
      <c r="F6" s="35" t="s">
        <v>87</v>
      </c>
      <c r="G6" s="35" t="s">
        <v>87</v>
      </c>
      <c r="H6" s="35" t="s">
        <v>87</v>
      </c>
      <c r="I6" s="35" t="s">
        <v>87</v>
      </c>
      <c r="K6" s="35" t="s">
        <v>4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</row>
    <row r="7" spans="1:19" ht="55.5" customHeight="1" x14ac:dyDescent="0.45">
      <c r="A7" s="35" t="s">
        <v>86</v>
      </c>
      <c r="C7" s="35" t="s">
        <v>88</v>
      </c>
      <c r="E7" s="35" t="s">
        <v>89</v>
      </c>
      <c r="G7" s="35" t="s">
        <v>90</v>
      </c>
      <c r="I7" s="35" t="s">
        <v>42</v>
      </c>
      <c r="K7" s="35" t="s">
        <v>91</v>
      </c>
      <c r="M7" s="35" t="s">
        <v>92</v>
      </c>
      <c r="O7" s="35" t="s">
        <v>93</v>
      </c>
      <c r="Q7" s="35" t="s">
        <v>91</v>
      </c>
      <c r="S7" s="36" t="s">
        <v>186</v>
      </c>
    </row>
    <row r="8" spans="1:19" x14ac:dyDescent="0.45">
      <c r="A8" s="3" t="s">
        <v>94</v>
      </c>
      <c r="C8" s="2" t="s">
        <v>95</v>
      </c>
      <c r="E8" s="2" t="s">
        <v>96</v>
      </c>
      <c r="G8" s="8" t="s">
        <v>97</v>
      </c>
      <c r="I8" s="8">
        <v>0</v>
      </c>
      <c r="J8" s="8"/>
      <c r="K8" s="7">
        <v>21660330886</v>
      </c>
      <c r="L8" s="8"/>
      <c r="M8" s="7">
        <v>21240007644</v>
      </c>
      <c r="N8" s="8"/>
      <c r="O8" s="7">
        <v>42899330886</v>
      </c>
      <c r="P8" s="8"/>
      <c r="Q8" s="7">
        <v>1007644</v>
      </c>
      <c r="R8" s="8"/>
      <c r="S8" s="14">
        <v>0</v>
      </c>
    </row>
    <row r="9" spans="1:19" x14ac:dyDescent="0.45">
      <c r="A9" s="3" t="s">
        <v>94</v>
      </c>
      <c r="C9" s="2" t="s">
        <v>98</v>
      </c>
      <c r="E9" s="2" t="s">
        <v>99</v>
      </c>
      <c r="G9" s="8" t="s">
        <v>100</v>
      </c>
      <c r="I9" s="8">
        <v>0</v>
      </c>
      <c r="J9" s="8"/>
      <c r="K9" s="7">
        <v>17760528</v>
      </c>
      <c r="L9" s="8"/>
      <c r="M9" s="7">
        <v>84363826680</v>
      </c>
      <c r="N9" s="8"/>
      <c r="O9" s="7">
        <v>84358294923</v>
      </c>
      <c r="P9" s="8"/>
      <c r="Q9" s="7">
        <v>23292285</v>
      </c>
      <c r="R9" s="8"/>
      <c r="S9" s="14">
        <v>0</v>
      </c>
    </row>
    <row r="10" spans="1:19" x14ac:dyDescent="0.45">
      <c r="A10" s="3" t="s">
        <v>101</v>
      </c>
      <c r="C10" s="2" t="s">
        <v>102</v>
      </c>
      <c r="E10" s="2" t="s">
        <v>99</v>
      </c>
      <c r="G10" s="8" t="s">
        <v>103</v>
      </c>
      <c r="I10" s="8">
        <v>0</v>
      </c>
      <c r="J10" s="8"/>
      <c r="K10" s="7">
        <v>18493250</v>
      </c>
      <c r="L10" s="8"/>
      <c r="M10" s="7">
        <v>0</v>
      </c>
      <c r="N10" s="8"/>
      <c r="O10" s="7">
        <v>0</v>
      </c>
      <c r="P10" s="8"/>
      <c r="Q10" s="7">
        <v>18493250</v>
      </c>
      <c r="R10" s="8"/>
      <c r="S10" s="14">
        <v>0</v>
      </c>
    </row>
    <row r="11" spans="1:19" x14ac:dyDescent="0.45">
      <c r="A11" s="3" t="s">
        <v>104</v>
      </c>
      <c r="C11" s="2" t="s">
        <v>105</v>
      </c>
      <c r="E11" s="2" t="s">
        <v>96</v>
      </c>
      <c r="G11" s="8" t="s">
        <v>97</v>
      </c>
      <c r="I11" s="8">
        <v>0</v>
      </c>
      <c r="J11" s="8"/>
      <c r="K11" s="7">
        <v>127325599157</v>
      </c>
      <c r="L11" s="8"/>
      <c r="M11" s="7">
        <v>142410135410</v>
      </c>
      <c r="N11" s="8"/>
      <c r="O11" s="7">
        <v>235616957212</v>
      </c>
      <c r="P11" s="8"/>
      <c r="Q11" s="7">
        <v>34118777355</v>
      </c>
      <c r="R11" s="8"/>
      <c r="S11" s="14">
        <v>6.0000000000000001E-3</v>
      </c>
    </row>
    <row r="12" spans="1:19" x14ac:dyDescent="0.45">
      <c r="A12" s="3" t="s">
        <v>106</v>
      </c>
      <c r="C12" s="2" t="s">
        <v>107</v>
      </c>
      <c r="E12" s="2" t="s">
        <v>96</v>
      </c>
      <c r="G12" s="8" t="s">
        <v>97</v>
      </c>
      <c r="I12" s="8">
        <v>0</v>
      </c>
      <c r="J12" s="8"/>
      <c r="K12" s="7">
        <v>85088825730</v>
      </c>
      <c r="L12" s="8"/>
      <c r="M12" s="7">
        <v>270782698630</v>
      </c>
      <c r="N12" s="8"/>
      <c r="O12" s="7">
        <v>237921524360</v>
      </c>
      <c r="P12" s="8"/>
      <c r="Q12" s="7">
        <v>117950000000</v>
      </c>
      <c r="R12" s="8"/>
      <c r="S12" s="14">
        <v>2.0799999999999999E-2</v>
      </c>
    </row>
    <row r="13" spans="1:19" x14ac:dyDescent="0.45">
      <c r="A13" s="3" t="s">
        <v>104</v>
      </c>
      <c r="C13" s="9">
        <v>6300221813</v>
      </c>
      <c r="E13" s="2" t="s">
        <v>109</v>
      </c>
      <c r="G13" s="8" t="s">
        <v>97</v>
      </c>
      <c r="I13" s="8">
        <v>20</v>
      </c>
      <c r="J13" s="8"/>
      <c r="K13" s="7">
        <v>20000000000</v>
      </c>
      <c r="L13" s="8"/>
      <c r="M13" s="7">
        <v>0</v>
      </c>
      <c r="N13" s="8"/>
      <c r="O13" s="7">
        <v>20000000000</v>
      </c>
      <c r="P13" s="8"/>
      <c r="Q13" s="7">
        <v>0</v>
      </c>
      <c r="R13" s="8"/>
      <c r="S13" s="14">
        <v>0</v>
      </c>
    </row>
    <row r="14" spans="1:19" x14ac:dyDescent="0.45">
      <c r="A14" s="3" t="s">
        <v>104</v>
      </c>
      <c r="C14" s="2" t="s">
        <v>110</v>
      </c>
      <c r="E14" s="2" t="s">
        <v>109</v>
      </c>
      <c r="G14" s="8" t="s">
        <v>97</v>
      </c>
      <c r="I14" s="8">
        <v>20</v>
      </c>
      <c r="J14" s="8"/>
      <c r="K14" s="7">
        <v>40000000000</v>
      </c>
      <c r="L14" s="8"/>
      <c r="M14" s="7">
        <v>0</v>
      </c>
      <c r="N14" s="8"/>
      <c r="O14" s="7">
        <v>0</v>
      </c>
      <c r="P14" s="8"/>
      <c r="Q14" s="7">
        <v>40000000000</v>
      </c>
      <c r="R14" s="8"/>
      <c r="S14" s="14">
        <v>7.0000000000000001E-3</v>
      </c>
    </row>
    <row r="15" spans="1:19" x14ac:dyDescent="0.45">
      <c r="A15" s="3" t="s">
        <v>106</v>
      </c>
      <c r="C15" s="2" t="s">
        <v>111</v>
      </c>
      <c r="E15" s="2" t="s">
        <v>109</v>
      </c>
      <c r="G15" s="8" t="s">
        <v>97</v>
      </c>
      <c r="I15" s="8">
        <v>20</v>
      </c>
      <c r="J15" s="8"/>
      <c r="K15" s="7">
        <v>70000000000</v>
      </c>
      <c r="L15" s="8"/>
      <c r="M15" s="7">
        <v>0</v>
      </c>
      <c r="N15" s="8"/>
      <c r="O15" s="7">
        <v>0</v>
      </c>
      <c r="P15" s="8"/>
      <c r="Q15" s="7">
        <v>70000000000</v>
      </c>
      <c r="R15" s="8"/>
      <c r="S15" s="14">
        <v>1.23E-2</v>
      </c>
    </row>
    <row r="16" spans="1:19" x14ac:dyDescent="0.45">
      <c r="A16" s="3" t="s">
        <v>106</v>
      </c>
      <c r="C16" s="2" t="s">
        <v>112</v>
      </c>
      <c r="E16" s="2" t="s">
        <v>109</v>
      </c>
      <c r="G16" s="8" t="s">
        <v>97</v>
      </c>
      <c r="I16" s="8">
        <v>20</v>
      </c>
      <c r="J16" s="8"/>
      <c r="K16" s="7">
        <v>70000000000</v>
      </c>
      <c r="L16" s="8"/>
      <c r="M16" s="7">
        <v>0</v>
      </c>
      <c r="N16" s="8"/>
      <c r="O16" s="7">
        <v>0</v>
      </c>
      <c r="P16" s="8"/>
      <c r="Q16" s="7">
        <v>70000000000</v>
      </c>
      <c r="R16" s="8"/>
      <c r="S16" s="14">
        <v>1.23E-2</v>
      </c>
    </row>
    <row r="17" spans="1:19" x14ac:dyDescent="0.45">
      <c r="A17" s="3" t="s">
        <v>113</v>
      </c>
      <c r="C17" s="2" t="s">
        <v>114</v>
      </c>
      <c r="E17" s="2" t="s">
        <v>96</v>
      </c>
      <c r="G17" s="8" t="s">
        <v>97</v>
      </c>
      <c r="I17" s="8">
        <v>0</v>
      </c>
      <c r="J17" s="8"/>
      <c r="K17" s="7">
        <v>1000004</v>
      </c>
      <c r="L17" s="8"/>
      <c r="M17" s="7">
        <v>10361652305</v>
      </c>
      <c r="N17" s="8"/>
      <c r="O17" s="7">
        <v>10361652309</v>
      </c>
      <c r="P17" s="8"/>
      <c r="Q17" s="7">
        <v>1000000</v>
      </c>
      <c r="R17" s="8"/>
      <c r="S17" s="14">
        <v>0</v>
      </c>
    </row>
    <row r="18" spans="1:19" x14ac:dyDescent="0.45">
      <c r="A18" s="3" t="s">
        <v>113</v>
      </c>
      <c r="C18" s="2" t="s">
        <v>115</v>
      </c>
      <c r="E18" s="2" t="s">
        <v>109</v>
      </c>
      <c r="G18" s="8" t="s">
        <v>97</v>
      </c>
      <c r="I18" s="8">
        <v>20</v>
      </c>
      <c r="J18" s="8"/>
      <c r="K18" s="7">
        <v>610000000000</v>
      </c>
      <c r="L18" s="8"/>
      <c r="M18" s="7">
        <v>0</v>
      </c>
      <c r="N18" s="8"/>
      <c r="O18" s="7">
        <v>0</v>
      </c>
      <c r="P18" s="8"/>
      <c r="Q18" s="7">
        <v>610000000000</v>
      </c>
      <c r="R18" s="8"/>
      <c r="S18" s="14">
        <v>0.10730000000000001</v>
      </c>
    </row>
    <row r="19" spans="1:19" x14ac:dyDescent="0.45">
      <c r="A19" s="3" t="s">
        <v>116</v>
      </c>
      <c r="C19" s="2" t="s">
        <v>117</v>
      </c>
      <c r="E19" s="2" t="s">
        <v>96</v>
      </c>
      <c r="G19" s="8" t="s">
        <v>97</v>
      </c>
      <c r="I19" s="8">
        <v>0</v>
      </c>
      <c r="J19" s="8"/>
      <c r="K19" s="7">
        <v>10435292173</v>
      </c>
      <c r="L19" s="8"/>
      <c r="M19" s="7">
        <v>10094991470</v>
      </c>
      <c r="N19" s="8"/>
      <c r="O19" s="7">
        <v>10434324740</v>
      </c>
      <c r="P19" s="8"/>
      <c r="Q19" s="7">
        <v>10095958903</v>
      </c>
      <c r="R19" s="8"/>
      <c r="S19" s="14">
        <v>1.8E-3</v>
      </c>
    </row>
    <row r="20" spans="1:19" x14ac:dyDescent="0.45">
      <c r="A20" s="3" t="s">
        <v>118</v>
      </c>
      <c r="C20" s="2" t="s">
        <v>119</v>
      </c>
      <c r="E20" s="2" t="s">
        <v>96</v>
      </c>
      <c r="G20" s="8" t="s">
        <v>97</v>
      </c>
      <c r="I20" s="8">
        <v>0</v>
      </c>
      <c r="J20" s="8"/>
      <c r="K20" s="7">
        <v>1000000</v>
      </c>
      <c r="L20" s="8"/>
      <c r="M20" s="7">
        <v>10343497268</v>
      </c>
      <c r="N20" s="8"/>
      <c r="O20" s="7">
        <v>10343497268</v>
      </c>
      <c r="P20" s="8"/>
      <c r="Q20" s="7">
        <v>1000000</v>
      </c>
      <c r="R20" s="8"/>
      <c r="S20" s="14">
        <v>0</v>
      </c>
    </row>
    <row r="21" spans="1:19" x14ac:dyDescent="0.45">
      <c r="A21" s="3" t="s">
        <v>118</v>
      </c>
      <c r="C21" s="2" t="s">
        <v>120</v>
      </c>
      <c r="E21" s="2" t="s">
        <v>109</v>
      </c>
      <c r="G21" s="8" t="s">
        <v>97</v>
      </c>
      <c r="I21" s="8">
        <v>20</v>
      </c>
      <c r="J21" s="8"/>
      <c r="K21" s="7">
        <v>610600000000</v>
      </c>
      <c r="L21" s="8"/>
      <c r="M21" s="7">
        <v>0</v>
      </c>
      <c r="N21" s="8"/>
      <c r="O21" s="7">
        <v>0</v>
      </c>
      <c r="P21" s="8"/>
      <c r="Q21" s="7">
        <v>610600000000</v>
      </c>
      <c r="R21" s="8"/>
      <c r="S21" s="14">
        <v>0.1074</v>
      </c>
    </row>
    <row r="22" spans="1:19" x14ac:dyDescent="0.45">
      <c r="A22" s="3" t="s">
        <v>116</v>
      </c>
      <c r="C22" s="2" t="s">
        <v>121</v>
      </c>
      <c r="E22" s="2" t="s">
        <v>109</v>
      </c>
      <c r="G22" s="8" t="s">
        <v>97</v>
      </c>
      <c r="I22" s="8">
        <v>20</v>
      </c>
      <c r="J22" s="8"/>
      <c r="K22" s="7">
        <v>614110000000</v>
      </c>
      <c r="L22" s="8"/>
      <c r="M22" s="7">
        <v>0</v>
      </c>
      <c r="N22" s="8"/>
      <c r="O22" s="7">
        <v>0</v>
      </c>
      <c r="P22" s="8"/>
      <c r="Q22" s="7">
        <v>614110000000</v>
      </c>
      <c r="R22" s="8"/>
      <c r="S22" s="14">
        <v>0.1081</v>
      </c>
    </row>
    <row r="23" spans="1:19" x14ac:dyDescent="0.45">
      <c r="A23" s="3" t="s">
        <v>106</v>
      </c>
      <c r="C23" s="2" t="s">
        <v>122</v>
      </c>
      <c r="E23" s="2" t="s">
        <v>109</v>
      </c>
      <c r="G23" s="8" t="s">
        <v>123</v>
      </c>
      <c r="I23" s="8">
        <v>18</v>
      </c>
      <c r="J23" s="8"/>
      <c r="K23" s="7">
        <v>461000000000</v>
      </c>
      <c r="L23" s="8"/>
      <c r="M23" s="7">
        <v>0</v>
      </c>
      <c r="N23" s="8"/>
      <c r="O23" s="7">
        <v>0</v>
      </c>
      <c r="P23" s="8"/>
      <c r="Q23" s="7">
        <v>461000000000</v>
      </c>
      <c r="R23" s="8"/>
      <c r="S23" s="14">
        <v>8.1100000000000005E-2</v>
      </c>
    </row>
    <row r="24" spans="1:19" ht="19.5" thickBot="1" x14ac:dyDescent="0.5">
      <c r="K24" s="12">
        <f>SUM(K8:K23)</f>
        <v>2740258301728</v>
      </c>
      <c r="M24" s="12">
        <f>SUM(M8:M23)</f>
        <v>549596809407</v>
      </c>
      <c r="O24" s="12">
        <f>SUM(O8:O23)</f>
        <v>651935581698</v>
      </c>
      <c r="Q24" s="12">
        <f>SUM(Q8:Q23)</f>
        <v>2637919529437</v>
      </c>
    </row>
    <row r="25" spans="1:19" ht="19.5" thickTop="1" x14ac:dyDescent="0.45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view="pageBreakPreview" topLeftCell="A20" zoomScale="80" zoomScaleNormal="100" zoomScaleSheetLayoutView="80" workbookViewId="0">
      <selection activeCell="S29" sqref="S29"/>
    </sheetView>
  </sheetViews>
  <sheetFormatPr defaultRowHeight="18.75" x14ac:dyDescent="0.45"/>
  <cols>
    <col min="1" max="1" width="32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28515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4.4257812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6" style="2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7.75" x14ac:dyDescent="0.45">
      <c r="A6" s="35" t="s">
        <v>125</v>
      </c>
      <c r="B6" s="35" t="s">
        <v>125</v>
      </c>
      <c r="C6" s="35" t="s">
        <v>125</v>
      </c>
      <c r="D6" s="35" t="s">
        <v>125</v>
      </c>
      <c r="E6" s="35" t="s">
        <v>125</v>
      </c>
      <c r="F6" s="35" t="s">
        <v>125</v>
      </c>
      <c r="G6" s="35" t="s">
        <v>125</v>
      </c>
      <c r="I6" s="35" t="s">
        <v>126</v>
      </c>
      <c r="J6" s="35" t="s">
        <v>126</v>
      </c>
      <c r="K6" s="35" t="s">
        <v>126</v>
      </c>
      <c r="L6" s="35" t="s">
        <v>126</v>
      </c>
      <c r="M6" s="35" t="s">
        <v>126</v>
      </c>
      <c r="O6" s="35" t="s">
        <v>127</v>
      </c>
      <c r="P6" s="35" t="s">
        <v>127</v>
      </c>
      <c r="Q6" s="35" t="s">
        <v>127</v>
      </c>
      <c r="R6" s="35" t="s">
        <v>127</v>
      </c>
      <c r="S6" s="35" t="s">
        <v>127</v>
      </c>
    </row>
    <row r="7" spans="1:19" ht="27.75" x14ac:dyDescent="0.45">
      <c r="A7" s="35" t="s">
        <v>128</v>
      </c>
      <c r="C7" s="35" t="s">
        <v>129</v>
      </c>
      <c r="E7" s="35" t="s">
        <v>41</v>
      </c>
      <c r="G7" s="35" t="s">
        <v>42</v>
      </c>
      <c r="I7" s="35" t="s">
        <v>130</v>
      </c>
      <c r="K7" s="35" t="s">
        <v>131</v>
      </c>
      <c r="M7" s="35" t="s">
        <v>132</v>
      </c>
      <c r="O7" s="35" t="s">
        <v>130</v>
      </c>
      <c r="Q7" s="35" t="s">
        <v>131</v>
      </c>
      <c r="S7" s="35" t="s">
        <v>132</v>
      </c>
    </row>
    <row r="8" spans="1:19" x14ac:dyDescent="0.45">
      <c r="A8" s="3" t="s">
        <v>72</v>
      </c>
      <c r="C8" s="8" t="s">
        <v>133</v>
      </c>
      <c r="D8" s="8"/>
      <c r="E8" s="8" t="s">
        <v>74</v>
      </c>
      <c r="F8" s="8"/>
      <c r="G8" s="7">
        <v>19</v>
      </c>
      <c r="H8" s="8"/>
      <c r="I8" s="18">
        <v>5102655150</v>
      </c>
      <c r="J8" s="18"/>
      <c r="K8" s="18" t="s">
        <v>133</v>
      </c>
      <c r="L8" s="18"/>
      <c r="M8" s="18">
        <v>5102655150</v>
      </c>
      <c r="N8" s="18"/>
      <c r="O8" s="18">
        <v>53260197939</v>
      </c>
      <c r="P8" s="18"/>
      <c r="Q8" s="18" t="s">
        <v>133</v>
      </c>
      <c r="R8" s="18"/>
      <c r="S8" s="18">
        <v>53260197939</v>
      </c>
    </row>
    <row r="9" spans="1:19" x14ac:dyDescent="0.45">
      <c r="A9" s="3" t="s">
        <v>69</v>
      </c>
      <c r="C9" s="8" t="s">
        <v>133</v>
      </c>
      <c r="D9" s="8"/>
      <c r="E9" s="8" t="s">
        <v>71</v>
      </c>
      <c r="F9" s="8"/>
      <c r="G9" s="7">
        <v>17</v>
      </c>
      <c r="H9" s="8"/>
      <c r="I9" s="18">
        <v>1489147604</v>
      </c>
      <c r="J9" s="18"/>
      <c r="K9" s="18" t="s">
        <v>133</v>
      </c>
      <c r="L9" s="18"/>
      <c r="M9" s="18">
        <v>1489147604</v>
      </c>
      <c r="N9" s="18"/>
      <c r="O9" s="18">
        <v>14429431328</v>
      </c>
      <c r="P9" s="18"/>
      <c r="Q9" s="18" t="s">
        <v>133</v>
      </c>
      <c r="R9" s="18"/>
      <c r="S9" s="18">
        <v>14429431328</v>
      </c>
    </row>
    <row r="10" spans="1:19" x14ac:dyDescent="0.45">
      <c r="A10" s="3" t="s">
        <v>63</v>
      </c>
      <c r="C10" s="8" t="s">
        <v>133</v>
      </c>
      <c r="D10" s="8"/>
      <c r="E10" s="8" t="s">
        <v>65</v>
      </c>
      <c r="F10" s="8"/>
      <c r="G10" s="7">
        <v>20</v>
      </c>
      <c r="H10" s="8"/>
      <c r="I10" s="18">
        <v>10237350488</v>
      </c>
      <c r="J10" s="18"/>
      <c r="K10" s="18" t="s">
        <v>133</v>
      </c>
      <c r="L10" s="18"/>
      <c r="M10" s="18">
        <v>10237350488</v>
      </c>
      <c r="N10" s="18"/>
      <c r="O10" s="18">
        <v>107624610036</v>
      </c>
      <c r="P10" s="18"/>
      <c r="Q10" s="18" t="s">
        <v>133</v>
      </c>
      <c r="R10" s="18"/>
      <c r="S10" s="18">
        <v>107624610036</v>
      </c>
    </row>
    <row r="11" spans="1:19" x14ac:dyDescent="0.45">
      <c r="A11" s="3" t="s">
        <v>44</v>
      </c>
      <c r="C11" s="8" t="s">
        <v>133</v>
      </c>
      <c r="D11" s="8"/>
      <c r="E11" s="8" t="s">
        <v>47</v>
      </c>
      <c r="F11" s="8"/>
      <c r="G11" s="7">
        <v>18</v>
      </c>
      <c r="H11" s="8"/>
      <c r="I11" s="18">
        <v>2323740435</v>
      </c>
      <c r="J11" s="18"/>
      <c r="K11" s="18" t="s">
        <v>133</v>
      </c>
      <c r="L11" s="18"/>
      <c r="M11" s="18">
        <v>2323740435</v>
      </c>
      <c r="N11" s="18"/>
      <c r="O11" s="18">
        <v>13379971117</v>
      </c>
      <c r="P11" s="18"/>
      <c r="Q11" s="18" t="s">
        <v>133</v>
      </c>
      <c r="R11" s="18"/>
      <c r="S11" s="18">
        <v>13379971117</v>
      </c>
    </row>
    <row r="12" spans="1:19" x14ac:dyDescent="0.45">
      <c r="A12" s="3" t="s">
        <v>66</v>
      </c>
      <c r="C12" s="8" t="s">
        <v>133</v>
      </c>
      <c r="D12" s="8"/>
      <c r="E12" s="8" t="s">
        <v>68</v>
      </c>
      <c r="F12" s="8"/>
      <c r="G12" s="7">
        <v>17</v>
      </c>
      <c r="H12" s="8"/>
      <c r="I12" s="18">
        <v>14520140974</v>
      </c>
      <c r="J12" s="18"/>
      <c r="K12" s="18" t="s">
        <v>133</v>
      </c>
      <c r="L12" s="18"/>
      <c r="M12" s="18">
        <v>14520140974</v>
      </c>
      <c r="N12" s="18"/>
      <c r="O12" s="18">
        <v>40056414941</v>
      </c>
      <c r="P12" s="18"/>
      <c r="Q12" s="18" t="s">
        <v>133</v>
      </c>
      <c r="R12" s="18"/>
      <c r="S12" s="18">
        <v>40056414941</v>
      </c>
    </row>
    <row r="13" spans="1:19" x14ac:dyDescent="0.45">
      <c r="A13" s="3" t="s">
        <v>94</v>
      </c>
      <c r="C13" s="7">
        <v>27</v>
      </c>
      <c r="D13" s="8"/>
      <c r="E13" s="8" t="s">
        <v>133</v>
      </c>
      <c r="F13" s="8"/>
      <c r="G13" s="8">
        <v>0</v>
      </c>
      <c r="H13" s="8"/>
      <c r="I13" s="18">
        <v>7644</v>
      </c>
      <c r="J13" s="18"/>
      <c r="K13" s="18">
        <v>0</v>
      </c>
      <c r="L13" s="18"/>
      <c r="M13" s="18">
        <v>7644</v>
      </c>
      <c r="N13" s="18"/>
      <c r="O13" s="18">
        <v>1560687567</v>
      </c>
      <c r="P13" s="18"/>
      <c r="Q13" s="18">
        <v>0</v>
      </c>
      <c r="R13" s="18"/>
      <c r="S13" s="18">
        <v>1560687567</v>
      </c>
    </row>
    <row r="14" spans="1:19" x14ac:dyDescent="0.45">
      <c r="A14" s="3" t="s">
        <v>104</v>
      </c>
      <c r="C14" s="7">
        <v>30</v>
      </c>
      <c r="D14" s="8"/>
      <c r="E14" s="8" t="s">
        <v>133</v>
      </c>
      <c r="F14" s="8"/>
      <c r="G14" s="8">
        <v>0</v>
      </c>
      <c r="H14" s="8"/>
      <c r="I14" s="18">
        <v>276100061</v>
      </c>
      <c r="J14" s="18"/>
      <c r="K14" s="18">
        <v>0</v>
      </c>
      <c r="L14" s="18"/>
      <c r="M14" s="18">
        <v>276100061</v>
      </c>
      <c r="N14" s="18"/>
      <c r="O14" s="18">
        <v>6630550602</v>
      </c>
      <c r="P14" s="18"/>
      <c r="Q14" s="18">
        <v>0</v>
      </c>
      <c r="R14" s="18"/>
      <c r="S14" s="18">
        <v>6630550602</v>
      </c>
    </row>
    <row r="15" spans="1:19" x14ac:dyDescent="0.45">
      <c r="A15" s="3" t="s">
        <v>104</v>
      </c>
      <c r="C15" s="7">
        <v>31</v>
      </c>
      <c r="D15" s="8"/>
      <c r="E15" s="8" t="s">
        <v>133</v>
      </c>
      <c r="F15" s="8"/>
      <c r="G15" s="8">
        <v>20</v>
      </c>
      <c r="H15" s="8"/>
      <c r="I15" s="18">
        <v>-39344220</v>
      </c>
      <c r="J15" s="18"/>
      <c r="K15" s="18">
        <v>0</v>
      </c>
      <c r="L15" s="18"/>
      <c r="M15" s="18">
        <v>-39344220</v>
      </c>
      <c r="N15" s="18"/>
      <c r="O15" s="18">
        <v>6719110638</v>
      </c>
      <c r="P15" s="18"/>
      <c r="Q15" s="18">
        <v>0</v>
      </c>
      <c r="R15" s="18"/>
      <c r="S15" s="18">
        <v>6719110638</v>
      </c>
    </row>
    <row r="16" spans="1:19" x14ac:dyDescent="0.45">
      <c r="A16" s="3" t="s">
        <v>106</v>
      </c>
      <c r="C16" s="7">
        <v>31</v>
      </c>
      <c r="D16" s="8"/>
      <c r="E16" s="8" t="s">
        <v>133</v>
      </c>
      <c r="F16" s="8"/>
      <c r="G16" s="8">
        <v>0</v>
      </c>
      <c r="H16" s="8"/>
      <c r="I16" s="18">
        <v>479810658</v>
      </c>
      <c r="J16" s="18"/>
      <c r="K16" s="18">
        <v>0</v>
      </c>
      <c r="L16" s="18"/>
      <c r="M16" s="18">
        <v>479810658</v>
      </c>
      <c r="N16" s="18"/>
      <c r="O16" s="18">
        <v>4175432254</v>
      </c>
      <c r="P16" s="18"/>
      <c r="Q16" s="18">
        <v>0</v>
      </c>
      <c r="R16" s="18"/>
      <c r="S16" s="18">
        <v>4175432254</v>
      </c>
    </row>
    <row r="17" spans="1:19" x14ac:dyDescent="0.45">
      <c r="A17" s="3" t="s">
        <v>104</v>
      </c>
      <c r="C17" s="7">
        <v>31</v>
      </c>
      <c r="D17" s="8"/>
      <c r="E17" s="8" t="s">
        <v>133</v>
      </c>
      <c r="F17" s="8"/>
      <c r="G17" s="8">
        <v>20</v>
      </c>
      <c r="H17" s="8"/>
      <c r="I17" s="18">
        <v>128362892</v>
      </c>
      <c r="J17" s="18"/>
      <c r="K17" s="18">
        <v>0</v>
      </c>
      <c r="L17" s="18"/>
      <c r="M17" s="18">
        <v>128362892</v>
      </c>
      <c r="N17" s="18"/>
      <c r="O17" s="18">
        <v>3128317953</v>
      </c>
      <c r="P17" s="18"/>
      <c r="Q17" s="18">
        <v>359459</v>
      </c>
      <c r="R17" s="18"/>
      <c r="S17" s="18">
        <v>3127958494</v>
      </c>
    </row>
    <row r="18" spans="1:19" x14ac:dyDescent="0.45">
      <c r="A18" s="3" t="s">
        <v>104</v>
      </c>
      <c r="C18" s="7">
        <v>31</v>
      </c>
      <c r="D18" s="8"/>
      <c r="E18" s="8" t="s">
        <v>133</v>
      </c>
      <c r="F18" s="8"/>
      <c r="G18" s="8">
        <v>20</v>
      </c>
      <c r="H18" s="8"/>
      <c r="I18" s="18">
        <v>657534240</v>
      </c>
      <c r="J18" s="18"/>
      <c r="K18" s="18">
        <v>0</v>
      </c>
      <c r="L18" s="18"/>
      <c r="M18" s="18">
        <v>657534240</v>
      </c>
      <c r="N18" s="18"/>
      <c r="O18" s="18">
        <v>6679362176</v>
      </c>
      <c r="P18" s="18"/>
      <c r="Q18" s="18">
        <v>0</v>
      </c>
      <c r="R18" s="18"/>
      <c r="S18" s="18">
        <v>6679362176</v>
      </c>
    </row>
    <row r="19" spans="1:19" x14ac:dyDescent="0.45">
      <c r="A19" s="3" t="s">
        <v>106</v>
      </c>
      <c r="C19" s="7">
        <v>31</v>
      </c>
      <c r="D19" s="8"/>
      <c r="E19" s="8" t="s">
        <v>133</v>
      </c>
      <c r="F19" s="8"/>
      <c r="G19" s="8">
        <v>20</v>
      </c>
      <c r="H19" s="8"/>
      <c r="I19" s="18">
        <v>1150684932</v>
      </c>
      <c r="J19" s="18"/>
      <c r="K19" s="18">
        <v>0</v>
      </c>
      <c r="L19" s="18"/>
      <c r="M19" s="18">
        <v>1150684932</v>
      </c>
      <c r="N19" s="18"/>
      <c r="O19" s="18">
        <v>11698630127</v>
      </c>
      <c r="P19" s="18"/>
      <c r="Q19" s="18">
        <v>0</v>
      </c>
      <c r="R19" s="18"/>
      <c r="S19" s="18">
        <v>11698630127</v>
      </c>
    </row>
    <row r="20" spans="1:19" x14ac:dyDescent="0.45">
      <c r="A20" s="3" t="s">
        <v>106</v>
      </c>
      <c r="C20" s="7">
        <v>31</v>
      </c>
      <c r="D20" s="8"/>
      <c r="E20" s="8" t="s">
        <v>133</v>
      </c>
      <c r="F20" s="8"/>
      <c r="G20" s="8">
        <v>20</v>
      </c>
      <c r="H20" s="8"/>
      <c r="I20" s="18">
        <v>1150684932</v>
      </c>
      <c r="J20" s="18"/>
      <c r="K20" s="18">
        <v>0</v>
      </c>
      <c r="L20" s="18"/>
      <c r="M20" s="18">
        <v>1150684932</v>
      </c>
      <c r="N20" s="18"/>
      <c r="O20" s="18">
        <v>11698630127</v>
      </c>
      <c r="P20" s="18"/>
      <c r="Q20" s="18">
        <v>0</v>
      </c>
      <c r="R20" s="18"/>
      <c r="S20" s="18">
        <v>11698630127</v>
      </c>
    </row>
    <row r="21" spans="1:19" x14ac:dyDescent="0.45">
      <c r="A21" s="3" t="s">
        <v>113</v>
      </c>
      <c r="C21" s="7">
        <v>30</v>
      </c>
      <c r="D21" s="8"/>
      <c r="E21" s="8" t="s">
        <v>133</v>
      </c>
      <c r="F21" s="8"/>
      <c r="G21" s="8">
        <v>0</v>
      </c>
      <c r="H21" s="8"/>
      <c r="I21" s="18">
        <v>8470</v>
      </c>
      <c r="J21" s="18"/>
      <c r="K21" s="18">
        <v>0</v>
      </c>
      <c r="L21" s="18"/>
      <c r="M21" s="18">
        <v>8470</v>
      </c>
      <c r="N21" s="18"/>
      <c r="O21" s="18">
        <v>544091202</v>
      </c>
      <c r="P21" s="18"/>
      <c r="Q21" s="18">
        <v>0</v>
      </c>
      <c r="R21" s="18"/>
      <c r="S21" s="18">
        <v>544091202</v>
      </c>
    </row>
    <row r="22" spans="1:19" x14ac:dyDescent="0.45">
      <c r="A22" s="3" t="s">
        <v>113</v>
      </c>
      <c r="C22" s="7">
        <v>5</v>
      </c>
      <c r="D22" s="8"/>
      <c r="E22" s="8" t="s">
        <v>133</v>
      </c>
      <c r="F22" s="8"/>
      <c r="G22" s="8">
        <v>20</v>
      </c>
      <c r="H22" s="8"/>
      <c r="I22" s="18">
        <v>10027397250</v>
      </c>
      <c r="J22" s="18"/>
      <c r="K22" s="18">
        <v>-910753</v>
      </c>
      <c r="L22" s="18"/>
      <c r="M22" s="18">
        <v>10028308003</v>
      </c>
      <c r="N22" s="18"/>
      <c r="O22" s="18">
        <v>100471232746</v>
      </c>
      <c r="P22" s="18"/>
      <c r="Q22" s="18">
        <v>26049701</v>
      </c>
      <c r="R22" s="18"/>
      <c r="S22" s="18">
        <v>100445183045</v>
      </c>
    </row>
    <row r="23" spans="1:19" x14ac:dyDescent="0.45">
      <c r="A23" s="3" t="s">
        <v>116</v>
      </c>
      <c r="C23" s="7">
        <v>30</v>
      </c>
      <c r="D23" s="8"/>
      <c r="E23" s="8" t="s">
        <v>133</v>
      </c>
      <c r="F23" s="8"/>
      <c r="G23" s="8">
        <v>0</v>
      </c>
      <c r="H23" s="8"/>
      <c r="I23" s="18">
        <v>32567</v>
      </c>
      <c r="J23" s="18"/>
      <c r="K23" s="18">
        <v>0</v>
      </c>
      <c r="L23" s="18"/>
      <c r="M23" s="18">
        <v>32567</v>
      </c>
      <c r="N23" s="18"/>
      <c r="O23" s="18">
        <v>103979374</v>
      </c>
      <c r="P23" s="18"/>
      <c r="Q23" s="18">
        <v>0</v>
      </c>
      <c r="R23" s="18"/>
      <c r="S23" s="18">
        <v>103979374</v>
      </c>
    </row>
    <row r="24" spans="1:19" x14ac:dyDescent="0.45">
      <c r="A24" s="3" t="s">
        <v>116</v>
      </c>
      <c r="C24" s="7">
        <v>5</v>
      </c>
      <c r="D24" s="8"/>
      <c r="E24" s="8" t="s">
        <v>133</v>
      </c>
      <c r="F24" s="8"/>
      <c r="G24" s="8">
        <v>20</v>
      </c>
      <c r="H24" s="8"/>
      <c r="I24" s="18">
        <v>0</v>
      </c>
      <c r="J24" s="18"/>
      <c r="K24" s="18">
        <v>0</v>
      </c>
      <c r="L24" s="18"/>
      <c r="M24" s="18">
        <v>0</v>
      </c>
      <c r="N24" s="18"/>
      <c r="O24" s="18">
        <v>25616438354</v>
      </c>
      <c r="P24" s="18"/>
      <c r="Q24" s="18">
        <v>0</v>
      </c>
      <c r="R24" s="18"/>
      <c r="S24" s="18">
        <v>25616438354</v>
      </c>
    </row>
    <row r="25" spans="1:19" x14ac:dyDescent="0.45">
      <c r="A25" s="3" t="s">
        <v>118</v>
      </c>
      <c r="C25" s="7">
        <v>30</v>
      </c>
      <c r="D25" s="8"/>
      <c r="E25" s="8" t="s">
        <v>133</v>
      </c>
      <c r="F25" s="8"/>
      <c r="G25" s="8">
        <v>0</v>
      </c>
      <c r="H25" s="8"/>
      <c r="I25" s="18">
        <v>0</v>
      </c>
      <c r="J25" s="18"/>
      <c r="K25" s="18">
        <v>0</v>
      </c>
      <c r="L25" s="18"/>
      <c r="M25" s="18">
        <v>0</v>
      </c>
      <c r="N25" s="18"/>
      <c r="O25" s="18">
        <v>863730469</v>
      </c>
      <c r="P25" s="18"/>
      <c r="Q25" s="18">
        <v>0</v>
      </c>
      <c r="R25" s="18"/>
      <c r="S25" s="18">
        <v>863730469</v>
      </c>
    </row>
    <row r="26" spans="1:19" x14ac:dyDescent="0.45">
      <c r="A26" s="3" t="s">
        <v>118</v>
      </c>
      <c r="C26" s="7">
        <v>4</v>
      </c>
      <c r="D26" s="8"/>
      <c r="E26" s="8" t="s">
        <v>133</v>
      </c>
      <c r="F26" s="8"/>
      <c r="G26" s="8">
        <v>20</v>
      </c>
      <c r="H26" s="8"/>
      <c r="I26" s="18">
        <v>10037260260</v>
      </c>
      <c r="J26" s="18"/>
      <c r="K26" s="18">
        <v>-667910</v>
      </c>
      <c r="L26" s="18"/>
      <c r="M26" s="18">
        <v>10037928170</v>
      </c>
      <c r="N26" s="18"/>
      <c r="O26" s="18">
        <v>100377341956</v>
      </c>
      <c r="P26" s="18"/>
      <c r="Q26" s="18">
        <v>18898543</v>
      </c>
      <c r="R26" s="18"/>
      <c r="S26" s="18">
        <v>100358443413</v>
      </c>
    </row>
    <row r="27" spans="1:19" x14ac:dyDescent="0.45">
      <c r="A27" s="3" t="s">
        <v>116</v>
      </c>
      <c r="C27" s="7">
        <v>31</v>
      </c>
      <c r="D27" s="8"/>
      <c r="E27" s="8" t="s">
        <v>133</v>
      </c>
      <c r="F27" s="8"/>
      <c r="G27" s="8">
        <v>20</v>
      </c>
      <c r="H27" s="8"/>
      <c r="I27" s="18">
        <v>10094958900</v>
      </c>
      <c r="J27" s="18"/>
      <c r="K27" s="18">
        <v>0</v>
      </c>
      <c r="L27" s="18"/>
      <c r="M27" s="18">
        <v>10094958900</v>
      </c>
      <c r="N27" s="18"/>
      <c r="O27" s="18">
        <v>76294438330</v>
      </c>
      <c r="P27" s="18"/>
      <c r="Q27" s="18">
        <v>0</v>
      </c>
      <c r="R27" s="18"/>
      <c r="S27" s="18">
        <v>76294438330</v>
      </c>
    </row>
    <row r="28" spans="1:19" x14ac:dyDescent="0.45">
      <c r="A28" s="3" t="s">
        <v>106</v>
      </c>
      <c r="C28" s="7">
        <v>14</v>
      </c>
      <c r="D28" s="8"/>
      <c r="E28" s="8" t="s">
        <v>133</v>
      </c>
      <c r="F28" s="8"/>
      <c r="G28" s="8">
        <v>18</v>
      </c>
      <c r="H28" s="8"/>
      <c r="I28" s="18">
        <v>6820273950</v>
      </c>
      <c r="J28" s="18"/>
      <c r="K28" s="18">
        <v>-1554605</v>
      </c>
      <c r="L28" s="18"/>
      <c r="M28" s="18">
        <v>6821828555</v>
      </c>
      <c r="N28" s="18"/>
      <c r="O28" s="18">
        <v>17732712270</v>
      </c>
      <c r="P28" s="18"/>
      <c r="Q28" s="18">
        <v>24873679</v>
      </c>
      <c r="R28" s="18"/>
      <c r="S28" s="18">
        <v>17707838591</v>
      </c>
    </row>
    <row r="29" spans="1:19" ht="19.5" thickBot="1" x14ac:dyDescent="0.5">
      <c r="I29" s="21">
        <f>SUM(I8:I28)</f>
        <v>74456807187</v>
      </c>
      <c r="J29" s="5"/>
      <c r="K29" s="21">
        <f>SUM(K13:K28)</f>
        <v>-3133268</v>
      </c>
      <c r="L29" s="5"/>
      <c r="M29" s="21">
        <f>SUM(M8:M28)</f>
        <v>74459940455</v>
      </c>
      <c r="N29" s="5"/>
      <c r="O29" s="21">
        <f>SUM(O8:O28)</f>
        <v>603045311506</v>
      </c>
      <c r="P29" s="5"/>
      <c r="Q29" s="21">
        <f>SUM(Q13:Q28)</f>
        <v>70181382</v>
      </c>
      <c r="R29" s="5"/>
      <c r="S29" s="21">
        <f>SUM(S8:S28)</f>
        <v>602975130124</v>
      </c>
    </row>
    <row r="30" spans="1:19" ht="19.5" thickTop="1" x14ac:dyDescent="0.45">
      <c r="I30" s="5"/>
      <c r="J30" s="5"/>
      <c r="K30" s="5"/>
      <c r="L30" s="5"/>
      <c r="M30" s="5"/>
      <c r="N30" s="5"/>
      <c r="O30" s="5"/>
      <c r="P30" s="5"/>
      <c r="Q30" s="5"/>
      <c r="R30" s="5"/>
      <c r="S30" s="15"/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view="pageBreakPreview" zoomScale="93" zoomScaleNormal="100" zoomScaleSheetLayoutView="93" workbookViewId="0">
      <selection activeCell="S15" sqref="S15"/>
    </sheetView>
  </sheetViews>
  <sheetFormatPr defaultRowHeight="18.75" x14ac:dyDescent="0.45"/>
  <cols>
    <col min="1" max="1" width="26" style="2" bestFit="1" customWidth="1"/>
    <col min="2" max="2" width="1" style="2" customWidth="1"/>
    <col min="3" max="3" width="15.7109375" style="2" bestFit="1" customWidth="1"/>
    <col min="4" max="4" width="1" style="2" customWidth="1"/>
    <col min="5" max="5" width="23.28515625" style="2" bestFit="1" customWidth="1"/>
    <col min="6" max="6" width="1" style="2" customWidth="1"/>
    <col min="7" max="7" width="13.7109375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15.28515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27.2851562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6.7109375" style="2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27.75" x14ac:dyDescent="0.45">
      <c r="A6" s="35" t="s">
        <v>3</v>
      </c>
      <c r="C6" s="35" t="s">
        <v>134</v>
      </c>
      <c r="D6" s="35" t="s">
        <v>134</v>
      </c>
      <c r="E6" s="35" t="s">
        <v>134</v>
      </c>
      <c r="F6" s="35" t="s">
        <v>134</v>
      </c>
      <c r="G6" s="35" t="s">
        <v>134</v>
      </c>
      <c r="I6" s="35" t="s">
        <v>126</v>
      </c>
      <c r="J6" s="35" t="s">
        <v>126</v>
      </c>
      <c r="K6" s="35" t="s">
        <v>126</v>
      </c>
      <c r="L6" s="35" t="s">
        <v>126</v>
      </c>
      <c r="M6" s="35" t="s">
        <v>126</v>
      </c>
      <c r="O6" s="35" t="s">
        <v>127</v>
      </c>
      <c r="P6" s="35" t="s">
        <v>127</v>
      </c>
      <c r="Q6" s="35" t="s">
        <v>127</v>
      </c>
      <c r="R6" s="35" t="s">
        <v>127</v>
      </c>
      <c r="S6" s="35" t="s">
        <v>127</v>
      </c>
    </row>
    <row r="7" spans="1:19" ht="50.25" customHeight="1" x14ac:dyDescent="0.45">
      <c r="A7" s="35" t="s">
        <v>3</v>
      </c>
      <c r="C7" s="35" t="s">
        <v>135</v>
      </c>
      <c r="E7" s="36" t="s">
        <v>188</v>
      </c>
      <c r="G7" s="36" t="s">
        <v>189</v>
      </c>
      <c r="I7" s="36" t="s">
        <v>187</v>
      </c>
      <c r="K7" s="35" t="s">
        <v>131</v>
      </c>
      <c r="M7" s="36" t="s">
        <v>190</v>
      </c>
      <c r="O7" s="36" t="s">
        <v>191</v>
      </c>
      <c r="Q7" s="35" t="s">
        <v>131</v>
      </c>
      <c r="S7" s="36" t="s">
        <v>192</v>
      </c>
    </row>
    <row r="8" spans="1:19" x14ac:dyDescent="0.45">
      <c r="A8" s="3" t="s">
        <v>23</v>
      </c>
      <c r="C8" s="8" t="s">
        <v>136</v>
      </c>
      <c r="E8" s="7">
        <v>8853153</v>
      </c>
      <c r="F8" s="8"/>
      <c r="G8" s="7">
        <v>380</v>
      </c>
      <c r="H8" s="8"/>
      <c r="I8" s="7">
        <v>0</v>
      </c>
      <c r="J8" s="8"/>
      <c r="K8" s="7">
        <v>0</v>
      </c>
      <c r="L8" s="8"/>
      <c r="M8" s="7">
        <v>0</v>
      </c>
      <c r="O8" s="7">
        <v>3364198140</v>
      </c>
      <c r="P8" s="8"/>
      <c r="Q8" s="7">
        <v>91893487</v>
      </c>
      <c r="R8" s="8"/>
      <c r="S8" s="7">
        <v>3272304653</v>
      </c>
    </row>
    <row r="9" spans="1:19" x14ac:dyDescent="0.45">
      <c r="A9" s="3" t="s">
        <v>25</v>
      </c>
      <c r="C9" s="8" t="s">
        <v>137</v>
      </c>
      <c r="E9" s="7">
        <v>1500000</v>
      </c>
      <c r="F9" s="8"/>
      <c r="G9" s="7">
        <v>100</v>
      </c>
      <c r="H9" s="8"/>
      <c r="I9" s="7">
        <v>0</v>
      </c>
      <c r="J9" s="8"/>
      <c r="K9" s="7">
        <v>0</v>
      </c>
      <c r="L9" s="8"/>
      <c r="M9" s="7">
        <v>0</v>
      </c>
      <c r="O9" s="7">
        <v>150000000</v>
      </c>
      <c r="P9" s="8"/>
      <c r="Q9" s="7">
        <v>307587</v>
      </c>
      <c r="R9" s="8"/>
      <c r="S9" s="7">
        <v>149692413</v>
      </c>
    </row>
    <row r="10" spans="1:19" x14ac:dyDescent="0.45">
      <c r="A10" s="3" t="s">
        <v>24</v>
      </c>
      <c r="C10" s="8" t="s">
        <v>6</v>
      </c>
      <c r="E10" s="7">
        <v>3500000</v>
      </c>
      <c r="F10" s="8"/>
      <c r="G10" s="7">
        <v>348</v>
      </c>
      <c r="H10" s="8"/>
      <c r="I10" s="7">
        <v>1218000000</v>
      </c>
      <c r="J10" s="8"/>
      <c r="K10" s="7">
        <v>9929348</v>
      </c>
      <c r="L10" s="8"/>
      <c r="M10" s="7">
        <v>1208070652</v>
      </c>
      <c r="O10" s="7">
        <v>1218000000</v>
      </c>
      <c r="P10" s="8"/>
      <c r="Q10" s="7">
        <v>9929348</v>
      </c>
      <c r="R10" s="8"/>
      <c r="S10" s="7">
        <v>1208070652</v>
      </c>
    </row>
    <row r="11" spans="1:19" x14ac:dyDescent="0.45">
      <c r="A11" s="3" t="s">
        <v>138</v>
      </c>
      <c r="C11" s="8" t="s">
        <v>139</v>
      </c>
      <c r="E11" s="7">
        <v>180000</v>
      </c>
      <c r="F11" s="8"/>
      <c r="G11" s="7">
        <v>112</v>
      </c>
      <c r="H11" s="8"/>
      <c r="I11" s="7">
        <v>0</v>
      </c>
      <c r="J11" s="8"/>
      <c r="K11" s="7">
        <v>0</v>
      </c>
      <c r="L11" s="8"/>
      <c r="M11" s="7">
        <v>0</v>
      </c>
      <c r="O11" s="7">
        <v>20160000</v>
      </c>
      <c r="P11" s="8"/>
      <c r="Q11" s="7">
        <v>137143</v>
      </c>
      <c r="R11" s="8"/>
      <c r="S11" s="7">
        <v>20022857</v>
      </c>
    </row>
    <row r="12" spans="1:19" x14ac:dyDescent="0.45">
      <c r="A12" s="3" t="s">
        <v>19</v>
      </c>
      <c r="C12" s="8" t="s">
        <v>140</v>
      </c>
      <c r="E12" s="7">
        <v>4170</v>
      </c>
      <c r="F12" s="8"/>
      <c r="G12" s="7">
        <v>8740</v>
      </c>
      <c r="H12" s="8"/>
      <c r="I12" s="7">
        <v>0</v>
      </c>
      <c r="J12" s="8"/>
      <c r="K12" s="7">
        <v>0</v>
      </c>
      <c r="L12" s="8"/>
      <c r="M12" s="7">
        <v>0</v>
      </c>
      <c r="O12" s="7">
        <v>36445800</v>
      </c>
      <c r="P12" s="8"/>
      <c r="Q12" s="7">
        <v>0</v>
      </c>
      <c r="R12" s="8"/>
      <c r="S12" s="7">
        <v>36445800</v>
      </c>
    </row>
    <row r="13" spans="1:19" x14ac:dyDescent="0.45">
      <c r="A13" s="3" t="s">
        <v>18</v>
      </c>
      <c r="C13" s="8" t="s">
        <v>141</v>
      </c>
      <c r="E13" s="7">
        <v>1984</v>
      </c>
      <c r="F13" s="8"/>
      <c r="G13" s="7">
        <v>257</v>
      </c>
      <c r="H13" s="8"/>
      <c r="I13" s="7">
        <v>0</v>
      </c>
      <c r="J13" s="8"/>
      <c r="K13" s="7">
        <v>0</v>
      </c>
      <c r="L13" s="8"/>
      <c r="M13" s="7">
        <v>0</v>
      </c>
      <c r="O13" s="7">
        <v>509888</v>
      </c>
      <c r="P13" s="8"/>
      <c r="Q13" s="7">
        <v>57343</v>
      </c>
      <c r="R13" s="8"/>
      <c r="S13" s="7">
        <v>452545</v>
      </c>
    </row>
    <row r="14" spans="1:19" ht="19.5" thickBot="1" x14ac:dyDescent="0.5">
      <c r="I14" s="11">
        <f>SUM(I8:I13)</f>
        <v>1218000000</v>
      </c>
      <c r="K14" s="11">
        <f>SUM(K8:K13)</f>
        <v>9929348</v>
      </c>
      <c r="M14" s="11">
        <f>SUM(M8:M13)</f>
        <v>1208070652</v>
      </c>
      <c r="O14" s="11">
        <f>SUM(O8:O13)</f>
        <v>4789313828</v>
      </c>
      <c r="Q14" s="11">
        <f>SUM(Q8:Q13)</f>
        <v>102324908</v>
      </c>
      <c r="S14" s="11">
        <f>SUM(S8:S13)</f>
        <v>4686988920</v>
      </c>
    </row>
    <row r="15" spans="1:19" ht="19.5" thickTop="1" x14ac:dyDescent="0.45">
      <c r="S15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4"/>
  <sheetViews>
    <sheetView rightToLeft="1" view="pageBreakPreview" zoomScale="90" zoomScaleNormal="100" zoomScaleSheetLayoutView="90" workbookViewId="0">
      <selection activeCell="Q8" sqref="Q8:Q9"/>
    </sheetView>
  </sheetViews>
  <sheetFormatPr defaultRowHeight="18.75" x14ac:dyDescent="0.45"/>
  <cols>
    <col min="1" max="1" width="32.8554687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6.140625" style="2" bestFit="1" customWidth="1"/>
    <col min="6" max="6" width="1" style="2" customWidth="1"/>
    <col min="7" max="7" width="16.85546875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10.1406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6.85546875" style="2" bestFit="1" customWidth="1"/>
    <col min="16" max="16" width="1" style="2" customWidth="1"/>
    <col min="17" max="17" width="21.85546875" style="2" bestFit="1" customWidth="1"/>
    <col min="18" max="18" width="1" style="1" customWidth="1"/>
    <col min="19" max="19" width="15.5703125" style="1" bestFit="1" customWidth="1"/>
    <col min="20" max="16384" width="9.140625" style="1"/>
  </cols>
  <sheetData>
    <row r="2" spans="1:19" ht="27.75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27.75" x14ac:dyDescent="0.4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27.75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9" ht="27.75" x14ac:dyDescent="0.45">
      <c r="A6" s="35" t="s">
        <v>3</v>
      </c>
      <c r="C6" s="35" t="s">
        <v>126</v>
      </c>
      <c r="D6" s="35" t="s">
        <v>126</v>
      </c>
      <c r="E6" s="35" t="s">
        <v>126</v>
      </c>
      <c r="F6" s="35" t="s">
        <v>126</v>
      </c>
      <c r="G6" s="35" t="s">
        <v>126</v>
      </c>
      <c r="H6" s="35" t="s">
        <v>126</v>
      </c>
      <c r="I6" s="35" t="s">
        <v>126</v>
      </c>
      <c r="K6" s="35" t="s">
        <v>127</v>
      </c>
      <c r="L6" s="35" t="s">
        <v>127</v>
      </c>
      <c r="M6" s="35" t="s">
        <v>127</v>
      </c>
      <c r="N6" s="35" t="s">
        <v>127</v>
      </c>
      <c r="O6" s="35" t="s">
        <v>127</v>
      </c>
      <c r="P6" s="35" t="s">
        <v>127</v>
      </c>
      <c r="Q6" s="35" t="s">
        <v>127</v>
      </c>
    </row>
    <row r="7" spans="1:19" ht="69" customHeight="1" x14ac:dyDescent="0.45">
      <c r="A7" s="35" t="s">
        <v>3</v>
      </c>
      <c r="C7" s="35" t="s">
        <v>7</v>
      </c>
      <c r="E7" s="35" t="s">
        <v>142</v>
      </c>
      <c r="F7" s="5"/>
      <c r="G7" s="35" t="s">
        <v>143</v>
      </c>
      <c r="H7" s="5"/>
      <c r="I7" s="36" t="s">
        <v>193</v>
      </c>
      <c r="K7" s="35" t="s">
        <v>7</v>
      </c>
      <c r="M7" s="35" t="s">
        <v>142</v>
      </c>
      <c r="O7" s="35" t="s">
        <v>143</v>
      </c>
      <c r="Q7" s="36" t="s">
        <v>193</v>
      </c>
    </row>
    <row r="8" spans="1:19" x14ac:dyDescent="0.45">
      <c r="A8" s="3" t="s">
        <v>20</v>
      </c>
      <c r="C8" s="4">
        <v>2929830</v>
      </c>
      <c r="E8" s="15">
        <v>21525530007</v>
      </c>
      <c r="F8" s="15"/>
      <c r="G8" s="15">
        <v>21488235225</v>
      </c>
      <c r="H8" s="15"/>
      <c r="I8" s="15">
        <v>37294782</v>
      </c>
      <c r="J8" s="15"/>
      <c r="K8" s="15">
        <v>2929830</v>
      </c>
      <c r="L8" s="15"/>
      <c r="M8" s="15">
        <v>21525530007</v>
      </c>
      <c r="N8" s="15"/>
      <c r="O8" s="44">
        <f t="shared" ref="O8:O16" si="0">M8-Q8</f>
        <v>-2809545130</v>
      </c>
      <c r="P8" s="15"/>
      <c r="Q8" s="44">
        <v>24335075137</v>
      </c>
      <c r="S8" s="23"/>
    </row>
    <row r="9" spans="1:19" x14ac:dyDescent="0.45">
      <c r="A9" s="3" t="s">
        <v>24</v>
      </c>
      <c r="C9" s="4">
        <v>7000000</v>
      </c>
      <c r="E9" s="15">
        <v>99824489100</v>
      </c>
      <c r="F9" s="15"/>
      <c r="G9" s="15">
        <v>100956044111</v>
      </c>
      <c r="H9" s="15"/>
      <c r="I9" s="15">
        <v>-1131555011</v>
      </c>
      <c r="J9" s="15"/>
      <c r="K9" s="15">
        <v>7000000</v>
      </c>
      <c r="L9" s="15"/>
      <c r="M9" s="15">
        <v>99824489100</v>
      </c>
      <c r="N9" s="15"/>
      <c r="O9" s="44">
        <f t="shared" si="0"/>
        <v>101587146042</v>
      </c>
      <c r="P9" s="15"/>
      <c r="Q9" s="44">
        <v>-1762656942</v>
      </c>
    </row>
    <row r="10" spans="1:19" x14ac:dyDescent="0.45">
      <c r="A10" s="3" t="s">
        <v>31</v>
      </c>
      <c r="C10" s="4">
        <v>2200000</v>
      </c>
      <c r="E10" s="15">
        <v>11129184990</v>
      </c>
      <c r="F10" s="15"/>
      <c r="G10" s="15">
        <v>11238482410</v>
      </c>
      <c r="H10" s="15"/>
      <c r="I10" s="15">
        <v>-109297420</v>
      </c>
      <c r="J10" s="15"/>
      <c r="K10" s="15">
        <v>2200000</v>
      </c>
      <c r="L10" s="15"/>
      <c r="M10" s="15">
        <v>11129184990</v>
      </c>
      <c r="N10" s="15"/>
      <c r="O10" s="44">
        <f t="shared" si="0"/>
        <v>11238482410</v>
      </c>
      <c r="P10" s="15"/>
      <c r="Q10" s="15">
        <v>-109297420</v>
      </c>
    </row>
    <row r="11" spans="1:19" x14ac:dyDescent="0.45">
      <c r="A11" s="3" t="s">
        <v>27</v>
      </c>
      <c r="C11" s="4">
        <v>100000</v>
      </c>
      <c r="E11" s="15">
        <v>6628325400</v>
      </c>
      <c r="F11" s="15"/>
      <c r="G11" s="15">
        <v>6629578868</v>
      </c>
      <c r="H11" s="15"/>
      <c r="I11" s="15">
        <v>-1253468</v>
      </c>
      <c r="J11" s="15"/>
      <c r="K11" s="15">
        <v>100000</v>
      </c>
      <c r="L11" s="15"/>
      <c r="M11" s="15">
        <v>6628325400</v>
      </c>
      <c r="N11" s="15"/>
      <c r="O11" s="44">
        <f t="shared" si="0"/>
        <v>6826905389</v>
      </c>
      <c r="P11" s="15"/>
      <c r="Q11" s="15">
        <v>-198579989</v>
      </c>
    </row>
    <row r="12" spans="1:19" x14ac:dyDescent="0.45">
      <c r="A12" s="3" t="s">
        <v>19</v>
      </c>
      <c r="C12" s="4">
        <v>4170</v>
      </c>
      <c r="E12" s="15">
        <v>690866131</v>
      </c>
      <c r="F12" s="15"/>
      <c r="G12" s="15">
        <v>689543958</v>
      </c>
      <c r="H12" s="15"/>
      <c r="I12" s="15">
        <v>1322173</v>
      </c>
      <c r="J12" s="15"/>
      <c r="K12" s="15">
        <v>4170</v>
      </c>
      <c r="L12" s="15"/>
      <c r="M12" s="15">
        <v>690866131</v>
      </c>
      <c r="N12" s="15"/>
      <c r="O12" s="44">
        <f t="shared" si="0"/>
        <v>657504200</v>
      </c>
      <c r="P12" s="15"/>
      <c r="Q12" s="15">
        <v>33361931</v>
      </c>
    </row>
    <row r="13" spans="1:19" x14ac:dyDescent="0.45">
      <c r="A13" s="3" t="s">
        <v>18</v>
      </c>
      <c r="C13" s="4">
        <v>1984</v>
      </c>
      <c r="E13" s="15">
        <v>40749497</v>
      </c>
      <c r="F13" s="15"/>
      <c r="G13" s="15">
        <v>40339604</v>
      </c>
      <c r="H13" s="15"/>
      <c r="I13" s="15">
        <v>409893</v>
      </c>
      <c r="J13" s="15"/>
      <c r="K13" s="15">
        <v>1984</v>
      </c>
      <c r="L13" s="15"/>
      <c r="M13" s="15">
        <v>40749497</v>
      </c>
      <c r="N13" s="15"/>
      <c r="O13" s="44">
        <f t="shared" si="0"/>
        <v>40746129</v>
      </c>
      <c r="P13" s="15"/>
      <c r="Q13" s="15">
        <v>3368</v>
      </c>
    </row>
    <row r="14" spans="1:19" x14ac:dyDescent="0.45">
      <c r="A14" s="3" t="s">
        <v>26</v>
      </c>
      <c r="C14" s="4">
        <v>992</v>
      </c>
      <c r="E14" s="15">
        <v>47661055</v>
      </c>
      <c r="F14" s="15"/>
      <c r="G14" s="15">
        <v>47690028</v>
      </c>
      <c r="H14" s="15"/>
      <c r="I14" s="15">
        <v>-28972</v>
      </c>
      <c r="J14" s="15"/>
      <c r="K14" s="15">
        <v>992</v>
      </c>
      <c r="L14" s="15"/>
      <c r="M14" s="15">
        <v>47661055</v>
      </c>
      <c r="N14" s="15"/>
      <c r="O14" s="44">
        <f t="shared" si="0"/>
        <v>47389730</v>
      </c>
      <c r="P14" s="15"/>
      <c r="Q14" s="15">
        <v>271325</v>
      </c>
    </row>
    <row r="15" spans="1:19" x14ac:dyDescent="0.45">
      <c r="A15" s="3" t="s">
        <v>17</v>
      </c>
      <c r="C15" s="4">
        <v>43728</v>
      </c>
      <c r="E15" s="15">
        <v>154310755</v>
      </c>
      <c r="F15" s="15"/>
      <c r="G15" s="15">
        <v>154629152</v>
      </c>
      <c r="H15" s="15"/>
      <c r="I15" s="15">
        <v>-318396</v>
      </c>
      <c r="J15" s="15"/>
      <c r="K15" s="15">
        <v>43728</v>
      </c>
      <c r="L15" s="15"/>
      <c r="M15" s="15">
        <v>154310755</v>
      </c>
      <c r="N15" s="15"/>
      <c r="O15" s="44">
        <f t="shared" si="0"/>
        <v>153989755</v>
      </c>
      <c r="P15" s="15"/>
      <c r="Q15" s="15">
        <v>321000</v>
      </c>
    </row>
    <row r="16" spans="1:19" x14ac:dyDescent="0.45">
      <c r="A16" s="41" t="s">
        <v>16</v>
      </c>
      <c r="B16" s="42"/>
      <c r="C16" s="43">
        <v>3968</v>
      </c>
      <c r="D16" s="42"/>
      <c r="E16" s="44">
        <v>86792366</v>
      </c>
      <c r="F16" s="44"/>
      <c r="G16" s="44">
        <v>87328104</v>
      </c>
      <c r="H16" s="44"/>
      <c r="I16" s="44">
        <v>-535737</v>
      </c>
      <c r="J16" s="44"/>
      <c r="K16" s="44">
        <v>3968</v>
      </c>
      <c r="L16" s="44"/>
      <c r="M16" s="44">
        <v>86792366</v>
      </c>
      <c r="N16" s="44"/>
      <c r="O16" s="44">
        <f t="shared" si="0"/>
        <v>87239978</v>
      </c>
      <c r="P16" s="44"/>
      <c r="Q16" s="44">
        <v>-447612</v>
      </c>
    </row>
    <row r="17" spans="1:17" x14ac:dyDescent="0.45">
      <c r="A17" s="41" t="s">
        <v>21</v>
      </c>
      <c r="B17" s="42"/>
      <c r="C17" s="43">
        <v>65119</v>
      </c>
      <c r="D17" s="42"/>
      <c r="E17" s="44">
        <v>855297863</v>
      </c>
      <c r="F17" s="44"/>
      <c r="G17" s="44">
        <v>853429534</v>
      </c>
      <c r="H17" s="44"/>
      <c r="I17" s="44">
        <v>1868329</v>
      </c>
      <c r="J17" s="44"/>
      <c r="K17" s="44">
        <v>65119</v>
      </c>
      <c r="L17" s="44"/>
      <c r="M17" s="44">
        <v>855297863</v>
      </c>
      <c r="N17" s="44"/>
      <c r="O17" s="44">
        <f t="shared" ref="O12:O20" si="1">M17-Q17</f>
        <v>856831245</v>
      </c>
      <c r="P17" s="44"/>
      <c r="Q17" s="44">
        <v>-1533382</v>
      </c>
    </row>
    <row r="18" spans="1:17" x14ac:dyDescent="0.45">
      <c r="A18" s="41" t="s">
        <v>23</v>
      </c>
      <c r="B18" s="42"/>
      <c r="C18" s="43">
        <v>6742556</v>
      </c>
      <c r="D18" s="42"/>
      <c r="E18" s="44">
        <v>74330035111</v>
      </c>
      <c r="F18" s="44"/>
      <c r="G18" s="44">
        <v>74466963363</v>
      </c>
      <c r="H18" s="44"/>
      <c r="I18" s="44">
        <v>-136928251</v>
      </c>
      <c r="J18" s="44"/>
      <c r="K18" s="44">
        <v>6742556</v>
      </c>
      <c r="L18" s="44"/>
      <c r="M18" s="44">
        <v>74330035111</v>
      </c>
      <c r="N18" s="44"/>
      <c r="O18" s="44">
        <f t="shared" si="1"/>
        <v>50335313437</v>
      </c>
      <c r="P18" s="44"/>
      <c r="Q18" s="44">
        <v>23994721674</v>
      </c>
    </row>
    <row r="19" spans="1:17" x14ac:dyDescent="0.45">
      <c r="A19" s="41" t="s">
        <v>28</v>
      </c>
      <c r="B19" s="42"/>
      <c r="C19" s="43">
        <v>500000</v>
      </c>
      <c r="D19" s="42"/>
      <c r="E19" s="44">
        <v>3628282500</v>
      </c>
      <c r="F19" s="44"/>
      <c r="G19" s="44">
        <v>3656328185</v>
      </c>
      <c r="H19" s="44"/>
      <c r="I19" s="44">
        <v>-28045685</v>
      </c>
      <c r="J19" s="44"/>
      <c r="K19" s="44">
        <v>500000</v>
      </c>
      <c r="L19" s="44"/>
      <c r="M19" s="44">
        <v>3628282500</v>
      </c>
      <c r="N19" s="44"/>
      <c r="O19" s="44">
        <f t="shared" si="1"/>
        <v>3766430779</v>
      </c>
      <c r="P19" s="44"/>
      <c r="Q19" s="44">
        <v>-138148279</v>
      </c>
    </row>
    <row r="20" spans="1:17" x14ac:dyDescent="0.45">
      <c r="A20" s="41" t="s">
        <v>29</v>
      </c>
      <c r="B20" s="42"/>
      <c r="C20" s="43">
        <v>1071084</v>
      </c>
      <c r="D20" s="42"/>
      <c r="E20" s="44">
        <v>22401520496</v>
      </c>
      <c r="F20" s="44"/>
      <c r="G20" s="44">
        <v>22552064566</v>
      </c>
      <c r="H20" s="44"/>
      <c r="I20" s="44">
        <v>-150544069</v>
      </c>
      <c r="J20" s="44"/>
      <c r="K20" s="44">
        <v>1071084</v>
      </c>
      <c r="L20" s="44"/>
      <c r="M20" s="44">
        <v>22401520496</v>
      </c>
      <c r="N20" s="44"/>
      <c r="O20" s="44">
        <f t="shared" si="1"/>
        <v>22552064566</v>
      </c>
      <c r="P20" s="44"/>
      <c r="Q20" s="44">
        <v>-150544070</v>
      </c>
    </row>
    <row r="21" spans="1:17" s="45" customFormat="1" x14ac:dyDescent="0.45">
      <c r="A21" s="41" t="s">
        <v>30</v>
      </c>
      <c r="B21" s="42"/>
      <c r="C21" s="43">
        <v>2000000</v>
      </c>
      <c r="D21" s="42"/>
      <c r="E21" s="44">
        <v>36123777000</v>
      </c>
      <c r="F21" s="44"/>
      <c r="G21" s="44">
        <v>36426116135</v>
      </c>
      <c r="H21" s="44"/>
      <c r="I21" s="44">
        <v>-302339135</v>
      </c>
      <c r="J21" s="44"/>
      <c r="K21" s="44">
        <v>2000000</v>
      </c>
      <c r="L21" s="44"/>
      <c r="M21" s="44">
        <v>36123777000</v>
      </c>
      <c r="N21" s="44"/>
      <c r="O21" s="44">
        <f>M21-Q21</f>
        <v>36426116135</v>
      </c>
      <c r="P21" s="44"/>
      <c r="Q21" s="44">
        <v>-302339135</v>
      </c>
    </row>
    <row r="22" spans="1:17" x14ac:dyDescent="0.45">
      <c r="A22" s="41" t="s">
        <v>22</v>
      </c>
      <c r="B22" s="42"/>
      <c r="C22" s="43">
        <v>1000000</v>
      </c>
      <c r="D22" s="42"/>
      <c r="E22" s="44">
        <v>16560873000</v>
      </c>
      <c r="F22" s="44"/>
      <c r="G22" s="44">
        <v>21274616820</v>
      </c>
      <c r="H22" s="44"/>
      <c r="I22" s="44">
        <v>-4713743820</v>
      </c>
      <c r="J22" s="44"/>
      <c r="K22" s="44">
        <v>1000000</v>
      </c>
      <c r="L22" s="44"/>
      <c r="M22" s="44">
        <v>16560873000</v>
      </c>
      <c r="N22" s="44"/>
      <c r="O22" s="44">
        <f>M22-Q22</f>
        <v>7097696203</v>
      </c>
      <c r="P22" s="44"/>
      <c r="Q22" s="44">
        <v>9463176797</v>
      </c>
    </row>
    <row r="23" spans="1:17" x14ac:dyDescent="0.45">
      <c r="A23" s="41" t="s">
        <v>15</v>
      </c>
      <c r="B23" s="42"/>
      <c r="C23" s="43">
        <v>20000000</v>
      </c>
      <c r="D23" s="42"/>
      <c r="E23" s="44">
        <v>106164540000</v>
      </c>
      <c r="F23" s="44"/>
      <c r="G23" s="44">
        <v>106911577776</v>
      </c>
      <c r="H23" s="44"/>
      <c r="I23" s="44">
        <v>-747037776</v>
      </c>
      <c r="J23" s="44"/>
      <c r="K23" s="44">
        <v>20000000</v>
      </c>
      <c r="L23" s="44"/>
      <c r="M23" s="44">
        <v>106164540000</v>
      </c>
      <c r="N23" s="44"/>
      <c r="O23" s="44">
        <f>M23-Q23</f>
        <v>107110133485</v>
      </c>
      <c r="P23" s="44"/>
      <c r="Q23" s="44">
        <v>-945593485</v>
      </c>
    </row>
    <row r="24" spans="1:17" x14ac:dyDescent="0.45">
      <c r="A24" s="41" t="s">
        <v>25</v>
      </c>
      <c r="B24" s="42"/>
      <c r="C24" s="43">
        <v>1500000</v>
      </c>
      <c r="D24" s="42"/>
      <c r="E24" s="44">
        <v>28801604700</v>
      </c>
      <c r="F24" s="44"/>
      <c r="G24" s="44">
        <v>29104472079</v>
      </c>
      <c r="H24" s="44"/>
      <c r="I24" s="44">
        <v>-302867379</v>
      </c>
      <c r="J24" s="44"/>
      <c r="K24" s="44">
        <v>1500000</v>
      </c>
      <c r="L24" s="44"/>
      <c r="M24" s="44">
        <v>28801604700</v>
      </c>
      <c r="N24" s="44"/>
      <c r="O24" s="44">
        <f>M24-Q24</f>
        <v>23866221952</v>
      </c>
      <c r="P24" s="44"/>
      <c r="Q24" s="44">
        <v>4935382748</v>
      </c>
    </row>
    <row r="25" spans="1:17" x14ac:dyDescent="0.45">
      <c r="A25" s="41" t="s">
        <v>144</v>
      </c>
      <c r="B25" s="42"/>
      <c r="C25" s="43">
        <v>0</v>
      </c>
      <c r="D25" s="42"/>
      <c r="E25" s="44">
        <v>0</v>
      </c>
      <c r="F25" s="44"/>
      <c r="G25" s="44">
        <v>0</v>
      </c>
      <c r="H25" s="44"/>
      <c r="I25" s="44">
        <v>0</v>
      </c>
      <c r="J25" s="44"/>
      <c r="K25" s="44">
        <v>0</v>
      </c>
      <c r="L25" s="44"/>
      <c r="M25" s="44">
        <v>0</v>
      </c>
      <c r="N25" s="44"/>
      <c r="O25" s="44">
        <f t="shared" ref="O25:O35" si="2">M25-Q25</f>
        <v>1242315076</v>
      </c>
      <c r="P25" s="44"/>
      <c r="Q25" s="44">
        <v>-1242315076</v>
      </c>
    </row>
    <row r="26" spans="1:17" x14ac:dyDescent="0.45">
      <c r="A26" s="41" t="s">
        <v>78</v>
      </c>
      <c r="B26" s="42"/>
      <c r="C26" s="43">
        <v>645600</v>
      </c>
      <c r="D26" s="42"/>
      <c r="E26" s="44">
        <v>645482985000</v>
      </c>
      <c r="F26" s="44"/>
      <c r="G26" s="44">
        <v>639108195040</v>
      </c>
      <c r="H26" s="44"/>
      <c r="I26" s="44">
        <v>6374789960</v>
      </c>
      <c r="J26" s="44"/>
      <c r="K26" s="44">
        <v>645600</v>
      </c>
      <c r="L26" s="44"/>
      <c r="M26" s="44">
        <v>645482985000</v>
      </c>
      <c r="N26" s="44"/>
      <c r="O26" s="44">
        <f t="shared" si="2"/>
        <v>606366606857</v>
      </c>
      <c r="P26" s="44"/>
      <c r="Q26" s="44">
        <v>39116378143</v>
      </c>
    </row>
    <row r="27" spans="1:17" x14ac:dyDescent="0.45">
      <c r="A27" s="41" t="s">
        <v>145</v>
      </c>
      <c r="B27" s="42"/>
      <c r="C27" s="43">
        <v>101200</v>
      </c>
      <c r="D27" s="42"/>
      <c r="E27" s="44">
        <v>101181657500</v>
      </c>
      <c r="F27" s="44"/>
      <c r="G27" s="44">
        <v>98146207775</v>
      </c>
      <c r="H27" s="44"/>
      <c r="I27" s="44">
        <v>3035449725</v>
      </c>
      <c r="J27" s="44"/>
      <c r="K27" s="44">
        <v>101200</v>
      </c>
      <c r="L27" s="44"/>
      <c r="M27" s="44">
        <v>101181657500</v>
      </c>
      <c r="N27" s="44"/>
      <c r="O27" s="44">
        <f t="shared" si="2"/>
        <v>91013157987</v>
      </c>
      <c r="P27" s="44"/>
      <c r="Q27" s="44">
        <v>10168499513</v>
      </c>
    </row>
    <row r="28" spans="1:17" x14ac:dyDescent="0.45">
      <c r="A28" s="41" t="s">
        <v>51</v>
      </c>
      <c r="B28" s="42"/>
      <c r="C28" s="43">
        <v>50000</v>
      </c>
      <c r="D28" s="42"/>
      <c r="E28" s="44">
        <v>36564671451</v>
      </c>
      <c r="F28" s="44"/>
      <c r="G28" s="44">
        <v>36703446294</v>
      </c>
      <c r="H28" s="44"/>
      <c r="I28" s="44">
        <v>-138774842</v>
      </c>
      <c r="J28" s="44"/>
      <c r="K28" s="44">
        <v>50000</v>
      </c>
      <c r="L28" s="44"/>
      <c r="M28" s="44">
        <v>36564671451</v>
      </c>
      <c r="N28" s="44"/>
      <c r="O28" s="44">
        <f t="shared" si="2"/>
        <v>35977050352</v>
      </c>
      <c r="P28" s="44"/>
      <c r="Q28" s="44">
        <v>587621099</v>
      </c>
    </row>
    <row r="29" spans="1:17" x14ac:dyDescent="0.45">
      <c r="A29" s="41" t="s">
        <v>48</v>
      </c>
      <c r="B29" s="42"/>
      <c r="C29" s="43">
        <v>21160</v>
      </c>
      <c r="D29" s="42"/>
      <c r="E29" s="44">
        <v>15981409164</v>
      </c>
      <c r="F29" s="44"/>
      <c r="G29" s="44">
        <v>15880155759</v>
      </c>
      <c r="H29" s="44"/>
      <c r="I29" s="44">
        <v>101253405</v>
      </c>
      <c r="J29" s="44"/>
      <c r="K29" s="44">
        <v>21160</v>
      </c>
      <c r="L29" s="44"/>
      <c r="M29" s="44">
        <v>15981409164</v>
      </c>
      <c r="N29" s="44"/>
      <c r="O29" s="44">
        <f t="shared" si="2"/>
        <v>15534624334</v>
      </c>
      <c r="P29" s="44"/>
      <c r="Q29" s="44">
        <v>446784830</v>
      </c>
    </row>
    <row r="30" spans="1:17" x14ac:dyDescent="0.45">
      <c r="A30" s="3" t="s">
        <v>54</v>
      </c>
      <c r="C30" s="4">
        <v>38546</v>
      </c>
      <c r="E30" s="15">
        <v>27597826133</v>
      </c>
      <c r="F30" s="15"/>
      <c r="G30" s="15">
        <v>27806360735</v>
      </c>
      <c r="H30" s="15"/>
      <c r="I30" s="15">
        <v>-208534601</v>
      </c>
      <c r="J30" s="15"/>
      <c r="K30" s="15">
        <v>38546</v>
      </c>
      <c r="L30" s="15"/>
      <c r="M30" s="15">
        <v>27597826133</v>
      </c>
      <c r="N30" s="15"/>
      <c r="O30" s="44">
        <f t="shared" si="2"/>
        <v>27046791699</v>
      </c>
      <c r="P30" s="15"/>
      <c r="Q30" s="15">
        <v>551034434</v>
      </c>
    </row>
    <row r="31" spans="1:17" x14ac:dyDescent="0.45">
      <c r="A31" s="3" t="s">
        <v>57</v>
      </c>
      <c r="C31" s="4">
        <v>249116</v>
      </c>
      <c r="E31" s="15">
        <v>143375889996</v>
      </c>
      <c r="F31" s="15"/>
      <c r="G31" s="15">
        <v>147106224083</v>
      </c>
      <c r="H31" s="15"/>
      <c r="I31" s="15">
        <v>-3730334086</v>
      </c>
      <c r="J31" s="15"/>
      <c r="K31" s="15">
        <v>249116</v>
      </c>
      <c r="L31" s="15"/>
      <c r="M31" s="15">
        <v>143375889996</v>
      </c>
      <c r="N31" s="15"/>
      <c r="O31" s="44">
        <f t="shared" si="2"/>
        <v>144164113337</v>
      </c>
      <c r="P31" s="15"/>
      <c r="Q31" s="15">
        <v>-788223341</v>
      </c>
    </row>
    <row r="32" spans="1:17" x14ac:dyDescent="0.45">
      <c r="A32" s="3" t="s">
        <v>60</v>
      </c>
      <c r="C32" s="4">
        <v>175393</v>
      </c>
      <c r="E32" s="15">
        <v>100466892276</v>
      </c>
      <c r="F32" s="15"/>
      <c r="G32" s="15">
        <v>102252770839</v>
      </c>
      <c r="H32" s="15"/>
      <c r="I32" s="15">
        <v>-1785878562</v>
      </c>
      <c r="J32" s="15"/>
      <c r="K32" s="15">
        <v>175393</v>
      </c>
      <c r="L32" s="15"/>
      <c r="M32" s="15">
        <v>100466892276</v>
      </c>
      <c r="N32" s="15"/>
      <c r="O32" s="44">
        <f t="shared" si="2"/>
        <v>100519434632</v>
      </c>
      <c r="P32" s="15"/>
      <c r="Q32" s="15">
        <v>-52542356</v>
      </c>
    </row>
    <row r="33" spans="1:17" x14ac:dyDescent="0.45">
      <c r="A33" s="3" t="s">
        <v>44</v>
      </c>
      <c r="C33" s="4">
        <v>153995</v>
      </c>
      <c r="E33" s="15">
        <v>135491037797</v>
      </c>
      <c r="F33" s="15"/>
      <c r="G33" s="15">
        <v>140110050449</v>
      </c>
      <c r="H33" s="15"/>
      <c r="I33" s="15">
        <v>-4619012651</v>
      </c>
      <c r="J33" s="15"/>
      <c r="K33" s="15">
        <v>153995</v>
      </c>
      <c r="L33" s="15"/>
      <c r="M33" s="15">
        <v>135491037797</v>
      </c>
      <c r="N33" s="15"/>
      <c r="O33" s="44">
        <f t="shared" si="2"/>
        <v>153996539949</v>
      </c>
      <c r="P33" s="15"/>
      <c r="Q33" s="15">
        <v>-18505502152</v>
      </c>
    </row>
    <row r="34" spans="1:17" x14ac:dyDescent="0.45">
      <c r="A34" s="3" t="s">
        <v>66</v>
      </c>
      <c r="C34" s="4">
        <v>1063000</v>
      </c>
      <c r="E34" s="18">
        <v>952748318062</v>
      </c>
      <c r="F34" s="18"/>
      <c r="G34" s="18">
        <v>935648810909</v>
      </c>
      <c r="H34" s="18"/>
      <c r="I34" s="18">
        <v>17099507153</v>
      </c>
      <c r="J34" s="18"/>
      <c r="K34" s="18">
        <v>1063000</v>
      </c>
      <c r="L34" s="18"/>
      <c r="M34" s="18">
        <v>952748318062</v>
      </c>
      <c r="N34" s="18"/>
      <c r="O34" s="44">
        <f t="shared" si="2"/>
        <v>999219999999</v>
      </c>
      <c r="P34" s="18"/>
      <c r="Q34" s="18">
        <v>-46471681937</v>
      </c>
    </row>
    <row r="35" spans="1:17" x14ac:dyDescent="0.45">
      <c r="A35" s="3" t="s">
        <v>72</v>
      </c>
      <c r="C35" s="4">
        <v>0</v>
      </c>
      <c r="E35" s="7">
        <v>0</v>
      </c>
      <c r="F35" s="8"/>
      <c r="G35" s="7">
        <v>0</v>
      </c>
      <c r="H35" s="8"/>
      <c r="I35" s="7">
        <v>0</v>
      </c>
      <c r="J35" s="8"/>
      <c r="K35" s="7">
        <v>336280</v>
      </c>
      <c r="L35" s="8"/>
      <c r="M35" s="7">
        <v>336219049250</v>
      </c>
      <c r="N35" s="8"/>
      <c r="O35" s="44">
        <f t="shared" si="2"/>
        <v>325820696615</v>
      </c>
      <c r="P35" s="8"/>
      <c r="Q35" s="7">
        <v>10398352635</v>
      </c>
    </row>
    <row r="36" spans="1:17" ht="19.5" thickBot="1" x14ac:dyDescent="0.5">
      <c r="E36" s="12">
        <f>SUM(E8:E35)</f>
        <v>2587884527350</v>
      </c>
      <c r="F36" s="8"/>
      <c r="G36" s="12">
        <f>SUM(G8:G35)</f>
        <v>2579339661801</v>
      </c>
      <c r="H36" s="8"/>
      <c r="I36" s="12">
        <f>SUM(I8:I35)</f>
        <v>8544865559</v>
      </c>
      <c r="J36" s="8"/>
      <c r="K36" s="8"/>
      <c r="L36" s="8"/>
      <c r="M36" s="12">
        <f>SUM(M8:M35)</f>
        <v>2924103576600</v>
      </c>
      <c r="N36" s="8"/>
      <c r="O36" s="12">
        <f>SUM(O8:O35)</f>
        <v>2870741997142</v>
      </c>
      <c r="P36" s="8"/>
      <c r="Q36" s="12">
        <f>SUM(Q8:Q35)</f>
        <v>53361579458</v>
      </c>
    </row>
    <row r="37" spans="1:17" ht="19.5" thickTop="1" x14ac:dyDescent="0.45">
      <c r="Q37" s="4"/>
    </row>
    <row r="39" spans="1:17" x14ac:dyDescent="0.45">
      <c r="O39" s="4"/>
      <c r="Q39" s="4"/>
    </row>
    <row r="40" spans="1:17" x14ac:dyDescent="0.45">
      <c r="Q40" s="40"/>
    </row>
    <row r="41" spans="1:17" x14ac:dyDescent="0.45">
      <c r="Q41" s="40"/>
    </row>
    <row r="42" spans="1:17" x14ac:dyDescent="0.45">
      <c r="Q42" s="4"/>
    </row>
    <row r="44" spans="1:17" x14ac:dyDescent="0.45">
      <c r="Q44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'درآمد ناشی از تغییر قیمت اوراق'!Print_Area</vt:lpstr>
      <vt:lpstr>'درآمد ناشی از فروش'!Print_Area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2020-10-31T13:29:28Z</cp:lastPrinted>
  <dcterms:created xsi:type="dcterms:W3CDTF">2020-10-28T08:05:05Z</dcterms:created>
  <dcterms:modified xsi:type="dcterms:W3CDTF">2020-10-31T13:30:20Z</dcterms:modified>
</cp:coreProperties>
</file>