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نگین\نگین\گزارش پرتفوی ماهانه\99\شهریور\"/>
    </mc:Choice>
  </mc:AlternateContent>
  <xr:revisionPtr revIDLastSave="0" documentId="13_ncr:1_{C62789E1-8E3F-471D-B1B6-7D463EE7D3CB}" xr6:coauthVersionLast="45" xr6:coauthVersionMax="45" xr10:uidLastSave="{00000000-0000-0000-0000-000000000000}"/>
  <bookViews>
    <workbookView xWindow="-120" yWindow="-120" windowWidth="29040" windowHeight="15840" firstSheet="5" activeTab="7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C8" i="15"/>
  <c r="AE19" i="3"/>
  <c r="AC19" i="3"/>
  <c r="S19" i="3"/>
  <c r="H24" i="13"/>
  <c r="E24" i="13"/>
  <c r="Q18" i="12"/>
  <c r="O18" i="12"/>
  <c r="M18" i="12"/>
  <c r="K18" i="12"/>
  <c r="G18" i="12"/>
  <c r="E18" i="12"/>
  <c r="C18" i="12"/>
  <c r="I33" i="9"/>
  <c r="I18" i="12"/>
  <c r="Q33" i="10"/>
  <c r="O33" i="10"/>
  <c r="M33" i="10"/>
  <c r="K33" i="10"/>
  <c r="Q33" i="9" l="1"/>
  <c r="O33" i="9"/>
  <c r="M33" i="9"/>
  <c r="K33" i="9"/>
  <c r="G33" i="9"/>
  <c r="E33" i="9"/>
  <c r="C33" i="9"/>
  <c r="Q14" i="8"/>
  <c r="S9" i="8"/>
  <c r="S14" i="8"/>
  <c r="O14" i="8"/>
  <c r="M14" i="8"/>
  <c r="K14" i="8"/>
  <c r="I14" i="8"/>
  <c r="S29" i="7"/>
  <c r="Q29" i="7"/>
  <c r="O29" i="7"/>
  <c r="M29" i="7"/>
  <c r="K29" i="7"/>
  <c r="I29" i="7"/>
  <c r="Q25" i="6"/>
  <c r="O25" i="6"/>
  <c r="M25" i="6"/>
  <c r="K25" i="6"/>
  <c r="AI19" i="3"/>
  <c r="AG19" i="3"/>
  <c r="Q19" i="3" l="1"/>
  <c r="O19" i="3"/>
  <c r="W23" i="1"/>
  <c r="U23" i="1"/>
  <c r="S23" i="1"/>
  <c r="Q23" i="1"/>
  <c r="O23" i="1"/>
  <c r="M23" i="1"/>
  <c r="K23" i="1"/>
  <c r="I23" i="1"/>
  <c r="G23" i="1"/>
  <c r="E23" i="1"/>
  <c r="C23" i="1"/>
</calcChain>
</file>

<file path=xl/sharedStrings.xml><?xml version="1.0" encoding="utf-8"?>
<sst xmlns="http://schemas.openxmlformats.org/spreadsheetml/2006/main" count="706" uniqueCount="218">
  <si>
    <t>صندوق سرمایه‌گذاری با درآمد ثابت نگین سامان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</si>
  <si>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</si>
  <si>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</si>
  <si>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</si>
  <si>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</si>
  <si>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</si>
  <si>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</si>
  <si>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</si>
  <si>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</si>
  <si>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</si>
  <si>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</si>
  <si>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</si>
  <si>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</si>
  <si>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</si>
  <si>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</si>
  <si>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بهساز كاشانه تهران</t>
  </si>
  <si>
    <t>0.00%</t>
  </si>
  <si>
    <t>پتروشيمي اروميه</t>
  </si>
  <si>
    <t>پليمر آريا ساسول</t>
  </si>
  <si>
    <t>0.01%</t>
  </si>
  <si>
    <t>ح . ‌توکافولاد(هلدینگ‌</t>
  </si>
  <si>
    <t>0.45%</t>
  </si>
  <si>
    <t>سرمایه‌گذاری صنایع پتروشیمی‌</t>
  </si>
  <si>
    <t>0.44%</t>
  </si>
  <si>
    <t>سرمایه‌گذاری‌توکافولاد(هلدینگ</t>
  </si>
  <si>
    <t>1.42%</t>
  </si>
  <si>
    <t>صنایع پتروشیمی خلیج فارس</t>
  </si>
  <si>
    <t>1.85%</t>
  </si>
  <si>
    <t>عمران و توسعه شاهد</t>
  </si>
  <si>
    <t>0.75%</t>
  </si>
  <si>
    <t>كشاورزي و دامپروري ملارد شير</t>
  </si>
  <si>
    <t>ملی کشت و صنعت و دامپروری پارس</t>
  </si>
  <si>
    <t>0.13%</t>
  </si>
  <si>
    <t>مهرکام‌پارس‌</t>
  </si>
  <si>
    <t>0.08%</t>
  </si>
  <si>
    <t>سرمايه گذاري مالي سپهرصادرات</t>
  </si>
  <si>
    <t>بانک ملت</t>
  </si>
  <si>
    <t>0.49%</t>
  </si>
  <si>
    <t>برق و انرژي پيوندگستر پارس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</si>
  <si>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</si>
  <si>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</si>
  <si>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</si>
  <si>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</si>
  <si>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</si>
  <si>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</si>
  <si>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</si>
  <si>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</si>
  <si>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</si>
  <si>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دومينو14040208</t>
  </si>
  <si>
    <t>بله</t>
  </si>
  <si>
    <t>1399/02/08</t>
  </si>
  <si>
    <t>1404/02/07</t>
  </si>
  <si>
    <t>2.49%</t>
  </si>
  <si>
    <t>اسنادخزانه-م13بودجه98-010219</t>
  </si>
  <si>
    <t>1398/09/06</t>
  </si>
  <si>
    <t>1401/02/19</t>
  </si>
  <si>
    <t>0.28%</t>
  </si>
  <si>
    <t>اسنادخزانه-م15بودجه98-010406</t>
  </si>
  <si>
    <t>1398/07/13</t>
  </si>
  <si>
    <t>1401/04/13</t>
  </si>
  <si>
    <t>0.65%</t>
  </si>
  <si>
    <t>اسنادخزانه-م17بودجه98-010512</t>
  </si>
  <si>
    <t>1398/11/07</t>
  </si>
  <si>
    <t>1401/05/12</t>
  </si>
  <si>
    <t>اسنادخزانه-م20بودجه98-020806</t>
  </si>
  <si>
    <t>1399/02/02</t>
  </si>
  <si>
    <t>1402/08/06</t>
  </si>
  <si>
    <t>2.62%</t>
  </si>
  <si>
    <t>اسنادخزانه-م21بودجه98-020906</t>
  </si>
  <si>
    <t>1399/01/27</t>
  </si>
  <si>
    <t>1402/09/06</t>
  </si>
  <si>
    <t>1.82%</t>
  </si>
  <si>
    <t>مرابحه دولت تعاون-كاردان991118</t>
  </si>
  <si>
    <t>1395/11/18</t>
  </si>
  <si>
    <t>1399/11/18</t>
  </si>
  <si>
    <t>11.37%</t>
  </si>
  <si>
    <t>مرابحه عام دولت4-ش.خ 0205</t>
  </si>
  <si>
    <t>1399/05/07</t>
  </si>
  <si>
    <t>1402/05/07</t>
  </si>
  <si>
    <t>16.64%</t>
  </si>
  <si>
    <t>مرابحه گندم2-واجدشرايط خاص1400</t>
  </si>
  <si>
    <t>1396/08/20</t>
  </si>
  <si>
    <t>1400/08/20</t>
  </si>
  <si>
    <t>1.75%</t>
  </si>
  <si>
    <t>منفعت صبا اروند کاردان14001113</t>
  </si>
  <si>
    <t>1397/11/13</t>
  </si>
  <si>
    <t>1400/11/13</t>
  </si>
  <si>
    <t>5.98%</t>
  </si>
  <si>
    <t>قیمت پایانی</t>
  </si>
  <si>
    <t>مبلغ پس از تعدیل</t>
  </si>
  <si>
    <t>درصد تعدیل</t>
  </si>
  <si>
    <t>ارزش ناشی از تعدیل قیمت</t>
  </si>
  <si>
    <t>مرابحه دولت تعاون-کاردان991118</t>
  </si>
  <si>
    <t>-1.97%</t>
  </si>
  <si>
    <t>-9.90%</t>
  </si>
  <si>
    <t>-6.44%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</si>
  <si>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</si>
  <si>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</si>
  <si>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</si>
  <si>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</si>
  <si>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</si>
  <si>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</si>
  <si>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</si>
  <si>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</si>
  <si>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</si>
  <si>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</si>
  <si>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</si>
  <si>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</si>
  <si>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</si>
  <si>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0.39%</t>
  </si>
  <si>
    <t>826-40-13470000-1</t>
  </si>
  <si>
    <t>حساب جاری</t>
  </si>
  <si>
    <t>1396/02/04</t>
  </si>
  <si>
    <t>بانک ملی جهان کودک</t>
  </si>
  <si>
    <t>0111343018008</t>
  </si>
  <si>
    <t>1396/05/15</t>
  </si>
  <si>
    <t>بانک تجارت مطهري-مهرداد</t>
  </si>
  <si>
    <t>279928474</t>
  </si>
  <si>
    <t>2.26%</t>
  </si>
  <si>
    <t>6300221805</t>
  </si>
  <si>
    <t>سپرده بلند مدت</t>
  </si>
  <si>
    <t>بانک سامان ملاصدرا</t>
  </si>
  <si>
    <t>829-810-13470000-1</t>
  </si>
  <si>
    <t>1.51%</t>
  </si>
  <si>
    <t>6300221813</t>
  </si>
  <si>
    <t>0.36%</t>
  </si>
  <si>
    <t>6300221821</t>
  </si>
  <si>
    <t>0.71%</t>
  </si>
  <si>
    <t>829-111-13470000-1</t>
  </si>
  <si>
    <t>1.25%</t>
  </si>
  <si>
    <t>869-111-13470000-1</t>
  </si>
  <si>
    <t>بانک ملی مستقل حافظ</t>
  </si>
  <si>
    <t>0226057940000</t>
  </si>
  <si>
    <t>0418013120000</t>
  </si>
  <si>
    <t>10.85%</t>
  </si>
  <si>
    <t>بانک گردشگری آپادانا</t>
  </si>
  <si>
    <t>120-9967-722176-1</t>
  </si>
  <si>
    <t>0.19%</t>
  </si>
  <si>
    <t>بانک رفاه شيخ بهايي</t>
  </si>
  <si>
    <t>287155067</t>
  </si>
  <si>
    <t>287187937</t>
  </si>
  <si>
    <t>10.86%</t>
  </si>
  <si>
    <t>120.1197.722176.2</t>
  </si>
  <si>
    <t>10.92%</t>
  </si>
  <si>
    <t>895112134700001</t>
  </si>
  <si>
    <t>1399/05/14</t>
  </si>
  <si>
    <t>8.20%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</si>
  <si>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</si>
  <si>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</si>
  <si>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</si>
  <si>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</si>
  <si>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</si>
  <si>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</si>
  <si>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</si>
  <si>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</si>
  <si>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</si>
  <si>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</si>
  <si>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</si>
  <si>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</si>
  <si>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</si>
  <si>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</si>
  <si>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</si>
  <si>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</si>
  <si>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</si>
  <si>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1399/06/15</t>
  </si>
  <si>
    <t>تولید برق عسلویه  مپنا</t>
  </si>
  <si>
    <t>1399/04/14</t>
  </si>
  <si>
    <t>1399/04/09</t>
  </si>
  <si>
    <t>1399/06/03</t>
  </si>
  <si>
    <t>بهای فروش</t>
  </si>
  <si>
    <t>ارزش دفتری</t>
  </si>
  <si>
    <t>سود و زیان ناشی از تغییر قیمت</t>
  </si>
  <si>
    <t>ح . کشتیرانی ج. ا. ا</t>
  </si>
  <si>
    <t>مرابحه گندم2-واجدشرایط خاص1400</t>
  </si>
  <si>
    <t>سود و زیان ناشی از فروش</t>
  </si>
  <si>
    <t>درآمد تغییر ارزش</t>
  </si>
  <si>
    <t>درآمد فروش</t>
  </si>
  <si>
    <t>درصد از کل درآمدها</t>
  </si>
  <si>
    <t>-0.05%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</si>
  <si>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</si>
  <si>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</si>
  <si>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</si>
  <si>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</si>
  <si>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</si>
  <si>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120-1197-722176-1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</si>
  <si>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</si>
  <si>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</si>
  <si>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</si>
  <si>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</si>
  <si>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</si>
  <si>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2.00%</t>
  </si>
  <si>
    <t>درآمد سپرده بانکی</t>
  </si>
  <si>
    <t>فولاد خوزستان</t>
  </si>
  <si>
    <t xml:space="preserve">توسعه‌معادن‌وفلزات‌ </t>
  </si>
  <si>
    <t xml:space="preserve">نفت ایرانول </t>
  </si>
  <si>
    <t xml:space="preserve">تولید برق عسلویه مپنا </t>
  </si>
  <si>
    <t xml:space="preserve">فولاد مبارکه اصفهان </t>
  </si>
  <si>
    <t xml:space="preserve">سرمایه‌گذاری صنایع پتروشیمی‌ </t>
  </si>
  <si>
    <t xml:space="preserve">پست بانک ایران </t>
  </si>
  <si>
    <t xml:space="preserve">گروه مپنا (سهامی عام) </t>
  </si>
  <si>
    <t xml:space="preserve">ح . کشتیرانی ج. ا. ا </t>
  </si>
  <si>
    <t xml:space="preserve">گروه‌بهمن‌ </t>
  </si>
  <si>
    <t xml:space="preserve">کشتیرانی جمهوری اسلامی ایران </t>
  </si>
  <si>
    <t xml:space="preserve">بانک تجارت </t>
  </si>
  <si>
    <t xml:space="preserve">بانک پاسارگاد </t>
  </si>
  <si>
    <t xml:space="preserve">سرمایه‌گذاری‌توکافولاد(هلدینگ </t>
  </si>
  <si>
    <t xml:space="preserve">بانک‌اقتصادنوین‌ </t>
  </si>
  <si>
    <t xml:space="preserve">به پرداخت ملت </t>
  </si>
  <si>
    <t xml:space="preserve">بانک ملت </t>
  </si>
  <si>
    <t xml:space="preserve">سهامی ذوب آهن اصفهان </t>
  </si>
  <si>
    <t xml:space="preserve">گروه پتروشیمی س. ایرانیان </t>
  </si>
  <si>
    <t xml:space="preserve">بانک سینا </t>
  </si>
  <si>
    <t xml:space="preserve">ایران‌ارقام‌ </t>
  </si>
  <si>
    <t xml:space="preserve">فرآورده‌های‌نسوزآذر </t>
  </si>
  <si>
    <t xml:space="preserve">فولاد خوزستان </t>
  </si>
  <si>
    <t xml:space="preserve">سرمایه گذاری خوارزمی </t>
  </si>
  <si>
    <t xml:space="preserve">منفعت صبا اروند کاردان14001113 </t>
  </si>
  <si>
    <t xml:space="preserve">مرابحه دولت تعاون-کاردان991118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</si>
</sst>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1" fillId="0" borderId="1" xfId="0" applyFont="1" applyBorder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"/>
  <sheetViews>
    <sheetView rightToLeft="1" topLeftCell="A7" workbookViewId="0">
      <selection activeCell="W28" sqref="W28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0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14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25" ht="30" x14ac:dyDescent="0.45">
      <c r="A6" s="9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5" ht="30" x14ac:dyDescent="0.45">
      <c r="A7" s="9" t="s">
        <v>3</v>
      </c>
      <c r="C7" s="9" t="s">
        <v>7</v>
      </c>
      <c r="E7" s="9" t="s">
        <v>8</v>
      </c>
      <c r="G7" s="9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9" t="s">
        <v>13</v>
      </c>
    </row>
    <row r="8" spans="1:25" ht="30" x14ac:dyDescent="0.45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25" ht="21" x14ac:dyDescent="0.55000000000000004">
      <c r="A9" s="2" t="s">
        <v>15</v>
      </c>
      <c r="C9" s="3">
        <v>43728</v>
      </c>
      <c r="E9" s="3">
        <v>96290872</v>
      </c>
      <c r="G9" s="3">
        <v>111712293.288</v>
      </c>
      <c r="I9" s="3">
        <v>0</v>
      </c>
      <c r="K9" s="3">
        <v>0</v>
      </c>
      <c r="M9" s="3">
        <v>0</v>
      </c>
      <c r="O9" s="3">
        <v>0</v>
      </c>
      <c r="Q9" s="3">
        <v>43728</v>
      </c>
      <c r="S9" s="3">
        <v>4310</v>
      </c>
      <c r="U9" s="3">
        <v>96290872</v>
      </c>
      <c r="W9" s="3">
        <v>187346297.30399999</v>
      </c>
      <c r="Y9" s="1" t="s">
        <v>16</v>
      </c>
    </row>
    <row r="10" spans="1:25" ht="21" x14ac:dyDescent="0.55000000000000004">
      <c r="A10" s="2" t="s">
        <v>17</v>
      </c>
      <c r="C10" s="3">
        <v>1984</v>
      </c>
      <c r="E10" s="3">
        <v>12510545</v>
      </c>
      <c r="G10" s="3">
        <v>12791658.067199999</v>
      </c>
      <c r="I10" s="3">
        <v>0</v>
      </c>
      <c r="K10" s="3">
        <v>0</v>
      </c>
      <c r="M10" s="3">
        <v>0</v>
      </c>
      <c r="O10" s="3">
        <v>0</v>
      </c>
      <c r="Q10" s="3">
        <v>1984</v>
      </c>
      <c r="S10" s="3">
        <v>13787</v>
      </c>
      <c r="U10" s="3">
        <v>12510545</v>
      </c>
      <c r="W10" s="3">
        <v>27190655.222399998</v>
      </c>
      <c r="Y10" s="1" t="s">
        <v>16</v>
      </c>
    </row>
    <row r="11" spans="1:25" ht="21" x14ac:dyDescent="0.55000000000000004">
      <c r="A11" s="2" t="s">
        <v>18</v>
      </c>
      <c r="C11" s="3">
        <v>4170</v>
      </c>
      <c r="E11" s="3">
        <v>271895164</v>
      </c>
      <c r="G11" s="3">
        <v>725242179.96000004</v>
      </c>
      <c r="I11" s="3">
        <v>0</v>
      </c>
      <c r="K11" s="3">
        <v>0</v>
      </c>
      <c r="M11" s="3">
        <v>0</v>
      </c>
      <c r="O11" s="3">
        <v>0</v>
      </c>
      <c r="Q11" s="3">
        <v>4170</v>
      </c>
      <c r="S11" s="3">
        <v>176147</v>
      </c>
      <c r="U11" s="3">
        <v>271895164</v>
      </c>
      <c r="W11" s="3">
        <v>730162518.70949996</v>
      </c>
      <c r="Y11" s="1" t="s">
        <v>19</v>
      </c>
    </row>
    <row r="12" spans="1:25" ht="21" x14ac:dyDescent="0.55000000000000004">
      <c r="A12" s="2" t="s">
        <v>20</v>
      </c>
      <c r="C12" s="3">
        <v>2929830</v>
      </c>
      <c r="E12" s="3">
        <v>12580690020</v>
      </c>
      <c r="G12" s="3">
        <v>38705762927.834999</v>
      </c>
      <c r="I12" s="3">
        <v>0</v>
      </c>
      <c r="K12" s="3">
        <v>0</v>
      </c>
      <c r="M12" s="3">
        <v>0</v>
      </c>
      <c r="O12" s="3">
        <v>0</v>
      </c>
      <c r="Q12" s="3">
        <v>2929830</v>
      </c>
      <c r="S12" s="3">
        <v>8671</v>
      </c>
      <c r="U12" s="3">
        <v>12580690020</v>
      </c>
      <c r="W12" s="3">
        <v>25253398822.216499</v>
      </c>
      <c r="Y12" s="1" t="s">
        <v>21</v>
      </c>
    </row>
    <row r="13" spans="1:25" ht="21" x14ac:dyDescent="0.55000000000000004">
      <c r="A13" s="2" t="s">
        <v>22</v>
      </c>
      <c r="C13" s="3">
        <v>1500000</v>
      </c>
      <c r="E13" s="3">
        <v>15856912212</v>
      </c>
      <c r="G13" s="3">
        <v>28076942250</v>
      </c>
      <c r="I13" s="3">
        <v>0</v>
      </c>
      <c r="K13" s="3">
        <v>0</v>
      </c>
      <c r="M13" s="3">
        <v>0</v>
      </c>
      <c r="O13" s="3">
        <v>0</v>
      </c>
      <c r="Q13" s="3">
        <v>1500000</v>
      </c>
      <c r="S13" s="3">
        <v>16510</v>
      </c>
      <c r="U13" s="3">
        <v>15856912212</v>
      </c>
      <c r="W13" s="3">
        <v>24617648250</v>
      </c>
      <c r="Y13" s="1" t="s">
        <v>23</v>
      </c>
    </row>
    <row r="14" spans="1:25" ht="21" x14ac:dyDescent="0.55000000000000004">
      <c r="A14" s="2" t="s">
        <v>24</v>
      </c>
      <c r="C14" s="3">
        <v>6242557</v>
      </c>
      <c r="E14" s="3">
        <v>33054949182</v>
      </c>
      <c r="G14" s="3">
        <v>88675362999.796494</v>
      </c>
      <c r="I14" s="3">
        <v>500000</v>
      </c>
      <c r="K14" s="3">
        <v>6520896181</v>
      </c>
      <c r="M14" s="3">
        <v>0</v>
      </c>
      <c r="O14" s="3">
        <v>0</v>
      </c>
      <c r="Q14" s="3">
        <v>6742557</v>
      </c>
      <c r="S14" s="3">
        <v>11920</v>
      </c>
      <c r="U14" s="3">
        <v>39575845363</v>
      </c>
      <c r="W14" s="3">
        <v>79893070327.332001</v>
      </c>
      <c r="Y14" s="1" t="s">
        <v>25</v>
      </c>
    </row>
    <row r="15" spans="1:25" ht="21" x14ac:dyDescent="0.55000000000000004">
      <c r="A15" s="2" t="s">
        <v>26</v>
      </c>
      <c r="C15" s="3">
        <v>3500000</v>
      </c>
      <c r="E15" s="3">
        <v>119172190010</v>
      </c>
      <c r="G15" s="3">
        <v>100026281250</v>
      </c>
      <c r="I15" s="3">
        <v>0</v>
      </c>
      <c r="K15" s="3">
        <v>0</v>
      </c>
      <c r="M15" s="3">
        <v>0</v>
      </c>
      <c r="O15" s="3">
        <v>0</v>
      </c>
      <c r="Q15" s="3">
        <v>3500000</v>
      </c>
      <c r="S15" s="3">
        <v>29960</v>
      </c>
      <c r="U15" s="3">
        <v>119172190010</v>
      </c>
      <c r="W15" s="3">
        <v>104236083000</v>
      </c>
      <c r="Y15" s="1" t="s">
        <v>27</v>
      </c>
    </row>
    <row r="16" spans="1:25" ht="21" x14ac:dyDescent="0.55000000000000004">
      <c r="A16" s="2" t="s">
        <v>28</v>
      </c>
      <c r="C16" s="3">
        <v>1500000</v>
      </c>
      <c r="E16" s="3">
        <v>10251455362</v>
      </c>
      <c r="G16" s="3">
        <v>51582248550</v>
      </c>
      <c r="I16" s="3">
        <v>0</v>
      </c>
      <c r="K16" s="3">
        <v>0</v>
      </c>
      <c r="M16" s="3">
        <v>0</v>
      </c>
      <c r="O16" s="3">
        <v>0</v>
      </c>
      <c r="Q16" s="3">
        <v>1500000</v>
      </c>
      <c r="S16" s="3">
        <v>28246</v>
      </c>
      <c r="U16" s="3">
        <v>10251454076</v>
      </c>
      <c r="W16" s="3">
        <v>42116904450</v>
      </c>
      <c r="Y16" s="1" t="s">
        <v>29</v>
      </c>
    </row>
    <row r="17" spans="1:25" ht="21" x14ac:dyDescent="0.55000000000000004">
      <c r="A17" s="2" t="s">
        <v>30</v>
      </c>
      <c r="C17" s="3">
        <v>992</v>
      </c>
      <c r="E17" s="3">
        <v>20850911</v>
      </c>
      <c r="G17" s="3">
        <v>21211945.4736</v>
      </c>
      <c r="I17" s="3">
        <v>0</v>
      </c>
      <c r="K17" s="3">
        <v>0</v>
      </c>
      <c r="M17" s="3">
        <v>0</v>
      </c>
      <c r="O17" s="3">
        <v>0</v>
      </c>
      <c r="Q17" s="3">
        <v>992</v>
      </c>
      <c r="S17" s="3">
        <v>44029</v>
      </c>
      <c r="U17" s="3">
        <v>20850911</v>
      </c>
      <c r="W17" s="3">
        <v>43416891.230400003</v>
      </c>
      <c r="Y17" s="1" t="s">
        <v>16</v>
      </c>
    </row>
    <row r="18" spans="1:25" ht="21" x14ac:dyDescent="0.55000000000000004">
      <c r="A18" s="2" t="s">
        <v>31</v>
      </c>
      <c r="C18" s="3">
        <v>100000</v>
      </c>
      <c r="E18" s="3">
        <v>14513479500</v>
      </c>
      <c r="G18" s="3">
        <v>10877889150</v>
      </c>
      <c r="I18" s="3">
        <v>0</v>
      </c>
      <c r="K18" s="3">
        <v>0</v>
      </c>
      <c r="M18" s="3">
        <v>0</v>
      </c>
      <c r="O18" s="3">
        <v>0</v>
      </c>
      <c r="Q18" s="3">
        <v>100000</v>
      </c>
      <c r="S18" s="3">
        <v>71570</v>
      </c>
      <c r="U18" s="3">
        <v>14513479500</v>
      </c>
      <c r="W18" s="3">
        <v>7114414561</v>
      </c>
      <c r="Y18" s="1" t="s">
        <v>32</v>
      </c>
    </row>
    <row r="19" spans="1:25" ht="21" x14ac:dyDescent="0.55000000000000004">
      <c r="A19" s="2" t="s">
        <v>33</v>
      </c>
      <c r="C19" s="3">
        <v>500000</v>
      </c>
      <c r="E19" s="3">
        <v>7021509729</v>
      </c>
      <c r="G19" s="3">
        <v>5347989000</v>
      </c>
      <c r="I19" s="3">
        <v>0</v>
      </c>
      <c r="K19" s="3">
        <v>0</v>
      </c>
      <c r="M19" s="3">
        <v>0</v>
      </c>
      <c r="O19" s="3">
        <v>0</v>
      </c>
      <c r="Q19" s="3">
        <v>500000</v>
      </c>
      <c r="S19" s="3">
        <v>8670</v>
      </c>
      <c r="U19" s="3">
        <v>7021509729</v>
      </c>
      <c r="W19" s="3">
        <v>4309206750</v>
      </c>
      <c r="Y19" s="1" t="s">
        <v>34</v>
      </c>
    </row>
    <row r="20" spans="1:25" ht="21" x14ac:dyDescent="0.55000000000000004">
      <c r="A20" s="2" t="s">
        <v>35</v>
      </c>
      <c r="C20" s="3">
        <v>0</v>
      </c>
      <c r="E20" s="3">
        <v>0</v>
      </c>
      <c r="G20" s="3">
        <v>0</v>
      </c>
      <c r="I20" s="3">
        <v>65119</v>
      </c>
      <c r="K20" s="3">
        <v>655822320</v>
      </c>
      <c r="M20" s="3">
        <v>0</v>
      </c>
      <c r="O20" s="3">
        <v>0</v>
      </c>
      <c r="Q20" s="3">
        <v>65119</v>
      </c>
      <c r="S20" s="3">
        <v>10100</v>
      </c>
      <c r="U20" s="3">
        <v>655822320</v>
      </c>
      <c r="W20" s="3">
        <v>653788573.69500005</v>
      </c>
      <c r="Y20" s="1" t="s">
        <v>19</v>
      </c>
    </row>
    <row r="21" spans="1:25" ht="21" x14ac:dyDescent="0.55000000000000004">
      <c r="A21" s="2" t="s">
        <v>36</v>
      </c>
      <c r="C21" s="3">
        <v>0</v>
      </c>
      <c r="E21" s="3">
        <v>0</v>
      </c>
      <c r="G21" s="3">
        <v>0</v>
      </c>
      <c r="I21" s="3">
        <v>5000000</v>
      </c>
      <c r="K21" s="3">
        <v>31157208366</v>
      </c>
      <c r="M21" s="3">
        <v>0</v>
      </c>
      <c r="O21" s="3">
        <v>0</v>
      </c>
      <c r="Q21" s="3">
        <v>5000000</v>
      </c>
      <c r="S21" s="3">
        <v>5490</v>
      </c>
      <c r="U21" s="3">
        <v>31157208366</v>
      </c>
      <c r="W21" s="3">
        <v>27286672500</v>
      </c>
      <c r="Y21" s="1" t="s">
        <v>37</v>
      </c>
    </row>
    <row r="22" spans="1:25" ht="21" x14ac:dyDescent="0.55000000000000004">
      <c r="A22" s="2" t="s">
        <v>38</v>
      </c>
      <c r="C22" s="3">
        <v>0</v>
      </c>
      <c r="E22" s="3">
        <v>0</v>
      </c>
      <c r="G22" s="3">
        <v>0</v>
      </c>
      <c r="I22" s="3">
        <v>3968</v>
      </c>
      <c r="K22" s="3">
        <v>73474651</v>
      </c>
      <c r="M22" s="3">
        <v>0</v>
      </c>
      <c r="O22" s="3">
        <v>0</v>
      </c>
      <c r="Q22" s="3">
        <v>3968</v>
      </c>
      <c r="S22" s="3">
        <v>29949</v>
      </c>
      <c r="U22" s="3">
        <v>73474651</v>
      </c>
      <c r="W22" s="3">
        <v>118130548.0896</v>
      </c>
      <c r="Y22" s="1" t="s">
        <v>16</v>
      </c>
    </row>
    <row r="23" spans="1:25" ht="19.5" thickBot="1" x14ac:dyDescent="0.5">
      <c r="C23" s="4">
        <f>SUM(C9:C22)</f>
        <v>16323261</v>
      </c>
      <c r="E23" s="4">
        <f>SUM(E9:E22)</f>
        <v>212852733507</v>
      </c>
      <c r="G23" s="4">
        <f>SUM(G9:G22)</f>
        <v>324163434204.42023</v>
      </c>
      <c r="I23" s="4">
        <f>SUM(I9:I22)</f>
        <v>5569087</v>
      </c>
      <c r="K23" s="4">
        <f>SUM(K9:K22)</f>
        <v>38407401518</v>
      </c>
      <c r="M23" s="4">
        <f>SUM(M9:M22)</f>
        <v>0</v>
      </c>
      <c r="O23" s="4">
        <f>SUM(O9:O22)</f>
        <v>0</v>
      </c>
      <c r="Q23" s="4">
        <f>SUM(Q9:Q22)</f>
        <v>21892348</v>
      </c>
      <c r="S23" s="4">
        <f>SUM(S9:S22)</f>
        <v>459359</v>
      </c>
      <c r="U23" s="4">
        <f>SUM(U9:U22)</f>
        <v>251260133739</v>
      </c>
      <c r="W23" s="4">
        <f>SUM(W9:W22)</f>
        <v>316587434144.79944</v>
      </c>
      <c r="Y23" s="5"/>
    </row>
    <row r="24" spans="1:25" ht="19.5" thickTop="1" x14ac:dyDescent="0.45">
      <c r="Q24" s="3"/>
    </row>
    <row r="25" spans="1:25" x14ac:dyDescent="0.45">
      <c r="U25" s="3"/>
      <c r="W25" s="3"/>
      <c r="X25" s="3"/>
      <c r="Y25" s="3"/>
    </row>
    <row r="26" spans="1:25" x14ac:dyDescent="0.45">
      <c r="S26" s="3"/>
      <c r="U26" s="3"/>
      <c r="W26" s="3"/>
      <c r="X26" s="3"/>
      <c r="Y26" s="3"/>
    </row>
    <row r="27" spans="1:25" x14ac:dyDescent="0.45">
      <c r="U27" s="3"/>
      <c r="W27" s="3"/>
      <c r="X27" s="3"/>
      <c r="Y27" s="3"/>
    </row>
    <row r="28" spans="1:25" x14ac:dyDescent="0.45">
      <c r="U28" s="3"/>
      <c r="W28" s="3"/>
      <c r="X28" s="3"/>
      <c r="Y28" s="3"/>
    </row>
    <row r="29" spans="1:25" x14ac:dyDescent="0.45">
      <c r="W29" s="3"/>
      <c r="X29" s="3"/>
      <c r="Y29" s="3"/>
    </row>
    <row r="30" spans="1:25" x14ac:dyDescent="0.45">
      <c r="W30" s="3"/>
      <c r="X30" s="3"/>
      <c r="Y30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5"/>
  <sheetViews>
    <sheetView rightToLeft="1" workbookViewId="0">
      <selection activeCell="P10" sqref="P10"/>
    </sheetView>
  </sheetViews>
  <sheetFormatPr defaultRowHeight="18.75" x14ac:dyDescent="0.45"/>
  <cols>
    <col min="1" max="1" width="23.85546875" style="1" bestFit="1" customWidth="1"/>
    <col min="2" max="2" width="1" style="1" customWidth="1"/>
    <col min="3" max="3" width="21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ht="30" x14ac:dyDescent="0.45">
      <c r="A3" s="9" t="s">
        <v>147</v>
      </c>
      <c r="B3" s="9"/>
      <c r="C3" s="9"/>
      <c r="D3" s="9"/>
      <c r="E3" s="9"/>
      <c r="F3" s="9"/>
      <c r="G3" s="9"/>
      <c r="H3" s="9"/>
      <c r="I3" s="9"/>
    </row>
    <row r="4" spans="1:9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</row>
    <row r="6" spans="1:9" ht="30" x14ac:dyDescent="0.45">
      <c r="A6" s="9" t="s">
        <v>181</v>
      </c>
      <c r="B6" s="9" t="s">
        <v>181</v>
      </c>
      <c r="C6" s="9" t="s">
        <v>181</v>
      </c>
      <c r="E6" s="9" t="s">
        <v>149</v>
      </c>
      <c r="F6" s="9" t="s">
        <v>149</v>
      </c>
      <c r="H6" s="9" t="s">
        <v>150</v>
      </c>
      <c r="I6" s="9" t="s">
        <v>150</v>
      </c>
    </row>
    <row r="7" spans="1:9" ht="30" x14ac:dyDescent="0.45">
      <c r="A7" s="9" t="s">
        <v>182</v>
      </c>
      <c r="C7" s="9" t="s">
        <v>99</v>
      </c>
      <c r="E7" s="9" t="s">
        <v>183</v>
      </c>
      <c r="H7" s="9" t="s">
        <v>183</v>
      </c>
    </row>
    <row r="8" spans="1:9" ht="21" x14ac:dyDescent="0.55000000000000004">
      <c r="A8" s="2" t="s">
        <v>105</v>
      </c>
      <c r="C8" s="1" t="s">
        <v>106</v>
      </c>
      <c r="E8" s="3">
        <v>5009171</v>
      </c>
      <c r="H8" s="3">
        <v>1560679923</v>
      </c>
    </row>
    <row r="9" spans="1:9" ht="21" x14ac:dyDescent="0.55000000000000004">
      <c r="A9" s="2" t="s">
        <v>116</v>
      </c>
      <c r="C9" s="1" t="s">
        <v>117</v>
      </c>
      <c r="E9" s="3">
        <v>10671064</v>
      </c>
      <c r="H9" s="3">
        <v>6354450541</v>
      </c>
    </row>
    <row r="10" spans="1:9" ht="21" x14ac:dyDescent="0.55000000000000004">
      <c r="A10" s="2" t="s">
        <v>116</v>
      </c>
      <c r="C10" s="1" t="s">
        <v>119</v>
      </c>
      <c r="E10" s="3">
        <v>748281985</v>
      </c>
      <c r="H10" s="3">
        <v>6758454858</v>
      </c>
    </row>
    <row r="11" spans="1:9" ht="21" x14ac:dyDescent="0.55000000000000004">
      <c r="A11" s="2" t="s">
        <v>121</v>
      </c>
      <c r="C11" s="1" t="s">
        <v>122</v>
      </c>
      <c r="E11" s="3">
        <v>0</v>
      </c>
      <c r="H11" s="3">
        <v>3695621596</v>
      </c>
    </row>
    <row r="12" spans="1:9" ht="21" x14ac:dyDescent="0.55000000000000004">
      <c r="A12" s="2" t="s">
        <v>116</v>
      </c>
      <c r="C12" s="1" t="s">
        <v>124</v>
      </c>
      <c r="E12" s="3">
        <v>339726024</v>
      </c>
      <c r="H12" s="3">
        <v>2999955061</v>
      </c>
    </row>
    <row r="13" spans="1:9" ht="21" x14ac:dyDescent="0.55000000000000004">
      <c r="A13" s="2" t="s">
        <v>116</v>
      </c>
      <c r="C13" s="1" t="s">
        <v>126</v>
      </c>
      <c r="E13" s="3">
        <v>679452048</v>
      </c>
      <c r="H13" s="3">
        <v>6021827936</v>
      </c>
    </row>
    <row r="14" spans="1:9" ht="21" x14ac:dyDescent="0.55000000000000004">
      <c r="A14" s="2" t="s">
        <v>121</v>
      </c>
      <c r="C14" s="1" t="s">
        <v>128</v>
      </c>
      <c r="E14" s="3">
        <v>1189041096</v>
      </c>
      <c r="H14" s="3">
        <v>10547945195</v>
      </c>
    </row>
    <row r="15" spans="1:9" ht="21" x14ac:dyDescent="0.55000000000000004">
      <c r="A15" s="2" t="s">
        <v>121</v>
      </c>
      <c r="C15" s="1" t="s">
        <v>130</v>
      </c>
      <c r="E15" s="3">
        <v>1189041096</v>
      </c>
      <c r="H15" s="3">
        <v>10547945195</v>
      </c>
    </row>
    <row r="16" spans="1:9" ht="21" x14ac:dyDescent="0.55000000000000004">
      <c r="A16" s="2" t="s">
        <v>131</v>
      </c>
      <c r="C16" s="1" t="s">
        <v>132</v>
      </c>
      <c r="E16" s="3">
        <v>4942244</v>
      </c>
      <c r="H16" s="3">
        <v>544082732</v>
      </c>
    </row>
    <row r="17" spans="1:8" ht="21" x14ac:dyDescent="0.55000000000000004">
      <c r="A17" s="2" t="s">
        <v>131</v>
      </c>
      <c r="C17" s="1" t="s">
        <v>133</v>
      </c>
      <c r="E17" s="3">
        <v>10361643825</v>
      </c>
      <c r="H17" s="3">
        <v>90443835496</v>
      </c>
    </row>
    <row r="18" spans="1:8" ht="21" x14ac:dyDescent="0.55000000000000004">
      <c r="A18" s="2" t="s">
        <v>135</v>
      </c>
      <c r="C18" s="1" t="s">
        <v>136</v>
      </c>
      <c r="E18" s="3">
        <v>2834639</v>
      </c>
      <c r="H18" s="3">
        <v>103946807</v>
      </c>
    </row>
    <row r="19" spans="1:8" ht="21" x14ac:dyDescent="0.55000000000000004">
      <c r="A19" s="2" t="s">
        <v>135</v>
      </c>
      <c r="C19" s="1" t="s">
        <v>184</v>
      </c>
      <c r="E19" s="3">
        <v>0</v>
      </c>
      <c r="H19" s="3">
        <v>25616438354</v>
      </c>
    </row>
    <row r="20" spans="1:8" ht="21" x14ac:dyDescent="0.55000000000000004">
      <c r="A20" s="2" t="s">
        <v>138</v>
      </c>
      <c r="C20" s="1" t="s">
        <v>139</v>
      </c>
      <c r="E20" s="3">
        <v>0</v>
      </c>
      <c r="H20" s="3">
        <v>863730469</v>
      </c>
    </row>
    <row r="21" spans="1:8" ht="21" x14ac:dyDescent="0.55000000000000004">
      <c r="A21" s="2" t="s">
        <v>138</v>
      </c>
      <c r="C21" s="1" t="s">
        <v>140</v>
      </c>
      <c r="E21" s="3">
        <v>10371835602</v>
      </c>
      <c r="H21" s="3">
        <v>90340081696</v>
      </c>
    </row>
    <row r="22" spans="1:8" ht="21" x14ac:dyDescent="0.55000000000000004">
      <c r="A22" s="2" t="s">
        <v>135</v>
      </c>
      <c r="C22" s="1" t="s">
        <v>142</v>
      </c>
      <c r="E22" s="3">
        <v>10431457530</v>
      </c>
      <c r="H22" s="3">
        <v>66199479430</v>
      </c>
    </row>
    <row r="23" spans="1:8" ht="21" x14ac:dyDescent="0.55000000000000004">
      <c r="A23" s="2" t="s">
        <v>121</v>
      </c>
      <c r="C23" s="1" t="s">
        <v>144</v>
      </c>
      <c r="E23" s="3">
        <v>7047616415</v>
      </c>
      <c r="H23" s="3">
        <v>10912438320</v>
      </c>
    </row>
    <row r="24" spans="1:8" ht="19.5" thickBot="1" x14ac:dyDescent="0.5">
      <c r="E24" s="4">
        <f>SUM(E8:E23)</f>
        <v>42381552739</v>
      </c>
      <c r="H24" s="4">
        <f>SUM(H8:H23)</f>
        <v>333510913609</v>
      </c>
    </row>
    <row r="25" spans="1:8" ht="19.5" thickTop="1" x14ac:dyDescent="0.45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W10" sqref="W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9" t="s">
        <v>0</v>
      </c>
      <c r="B2" s="9" t="s">
        <v>0</v>
      </c>
      <c r="C2" s="9" t="s">
        <v>0</v>
      </c>
      <c r="D2" s="9" t="s">
        <v>0</v>
      </c>
    </row>
    <row r="3" spans="1:5" ht="30" x14ac:dyDescent="0.45">
      <c r="A3" s="9" t="s">
        <v>147</v>
      </c>
      <c r="B3" s="9" t="s">
        <v>147</v>
      </c>
      <c r="C3" s="9" t="s">
        <v>147</v>
      </c>
      <c r="D3" s="9" t="s">
        <v>147</v>
      </c>
    </row>
    <row r="4" spans="1:5" ht="30" x14ac:dyDescent="0.45">
      <c r="A4" s="9" t="s">
        <v>2</v>
      </c>
      <c r="B4" s="9" t="s">
        <v>2</v>
      </c>
      <c r="C4" s="9" t="s">
        <v>2</v>
      </c>
      <c r="D4" s="9" t="s">
        <v>2</v>
      </c>
    </row>
    <row r="6" spans="1:5" ht="30" x14ac:dyDescent="0.45">
      <c r="A6" s="9" t="s">
        <v>185</v>
      </c>
      <c r="C6" s="9" t="s">
        <v>149</v>
      </c>
      <c r="E6" s="9" t="s">
        <v>6</v>
      </c>
    </row>
    <row r="7" spans="1:5" ht="30" x14ac:dyDescent="0.45">
      <c r="A7" s="9" t="s">
        <v>185</v>
      </c>
      <c r="C7" s="9" t="s">
        <v>102</v>
      </c>
      <c r="E7" s="9" t="s">
        <v>102</v>
      </c>
    </row>
    <row r="8" spans="1:5" ht="21" x14ac:dyDescent="0.55000000000000004">
      <c r="A8" s="2" t="s">
        <v>185</v>
      </c>
      <c r="C8" s="3">
        <v>2461</v>
      </c>
      <c r="E8" s="3">
        <v>-354871</v>
      </c>
    </row>
    <row r="9" spans="1:5" ht="21" x14ac:dyDescent="0.55000000000000004">
      <c r="A9" s="2" t="s">
        <v>186</v>
      </c>
      <c r="C9" s="3">
        <v>0</v>
      </c>
      <c r="E9" s="3">
        <v>365464</v>
      </c>
    </row>
    <row r="10" spans="1:5" ht="21" x14ac:dyDescent="0.55000000000000004">
      <c r="A10" s="2" t="s">
        <v>187</v>
      </c>
      <c r="C10" s="3">
        <v>3366075</v>
      </c>
      <c r="E10" s="3">
        <v>1580645839</v>
      </c>
    </row>
    <row r="11" spans="1:5" ht="21.75" thickBot="1" x14ac:dyDescent="0.6">
      <c r="A11" s="2" t="s">
        <v>156</v>
      </c>
      <c r="C11" s="4">
        <v>3368536</v>
      </c>
      <c r="E11" s="4">
        <v>1580656432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L14" sqref="L1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9" t="s">
        <v>0</v>
      </c>
      <c r="B2" s="9"/>
      <c r="C2" s="9"/>
      <c r="D2" s="9"/>
      <c r="E2" s="9"/>
      <c r="F2" s="9"/>
      <c r="G2" s="9"/>
    </row>
    <row r="3" spans="1:7" ht="30" x14ac:dyDescent="0.45">
      <c r="A3" s="9" t="s">
        <v>147</v>
      </c>
      <c r="B3" s="9"/>
      <c r="C3" s="9"/>
      <c r="D3" s="9"/>
      <c r="E3" s="9"/>
      <c r="F3" s="9"/>
      <c r="G3" s="9"/>
    </row>
    <row r="4" spans="1:7" ht="30" x14ac:dyDescent="0.45">
      <c r="A4" s="9" t="s">
        <v>2</v>
      </c>
      <c r="B4" s="9"/>
      <c r="C4" s="9"/>
      <c r="D4" s="9"/>
      <c r="E4" s="9"/>
      <c r="F4" s="9"/>
      <c r="G4" s="9"/>
    </row>
    <row r="6" spans="1:7" ht="30" x14ac:dyDescent="0.45">
      <c r="A6" s="9" t="s">
        <v>151</v>
      </c>
      <c r="C6" s="9" t="s">
        <v>102</v>
      </c>
      <c r="E6" s="9" t="s">
        <v>177</v>
      </c>
      <c r="G6" s="9" t="s">
        <v>13</v>
      </c>
    </row>
    <row r="7" spans="1:7" ht="21" x14ac:dyDescent="0.55000000000000004">
      <c r="A7" s="2" t="s">
        <v>188</v>
      </c>
      <c r="C7" s="3">
        <v>-2709120273</v>
      </c>
      <c r="E7" s="1">
        <v>-3.0012540559871945E-2</v>
      </c>
      <c r="G7" s="1" t="s">
        <v>178</v>
      </c>
    </row>
    <row r="8" spans="1:7" ht="21" x14ac:dyDescent="0.55000000000000004">
      <c r="A8" s="2" t="s">
        <v>189</v>
      </c>
      <c r="C8" s="3">
        <f>'سرمایه‌گذاری در اوراق بهادار'!I18</f>
        <v>50593843646</v>
      </c>
      <c r="E8" s="1">
        <v>0.56049552308133888</v>
      </c>
      <c r="G8" s="1" t="s">
        <v>190</v>
      </c>
    </row>
    <row r="9" spans="1:7" ht="21" x14ac:dyDescent="0.55000000000000004">
      <c r="A9" s="2" t="s">
        <v>191</v>
      </c>
      <c r="C9" s="3">
        <v>42381552739</v>
      </c>
      <c r="E9" s="1">
        <v>0.46951701747853314</v>
      </c>
      <c r="G9" s="1" t="s">
        <v>29</v>
      </c>
    </row>
    <row r="10" spans="1:7" x14ac:dyDescent="0.45">
      <c r="C10" s="3">
        <f>SUM(C7:C9)</f>
        <v>90266276112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6"/>
  <sheetViews>
    <sheetView rightToLeft="1" view="pageBreakPreview" topLeftCell="G1" zoomScale="90" zoomScaleNormal="70" zoomScaleSheetLayoutView="90" workbookViewId="0">
      <selection activeCell="AH26" sqref="AH26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9.71093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8.14062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9.71093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6" spans="1:37" ht="30" x14ac:dyDescent="0.45">
      <c r="A6" s="9" t="s">
        <v>40</v>
      </c>
      <c r="B6" s="9" t="s">
        <v>40</v>
      </c>
      <c r="C6" s="9" t="s">
        <v>40</v>
      </c>
      <c r="D6" s="9" t="s">
        <v>40</v>
      </c>
      <c r="E6" s="9" t="s">
        <v>40</v>
      </c>
      <c r="F6" s="9" t="s">
        <v>40</v>
      </c>
      <c r="G6" s="9" t="s">
        <v>40</v>
      </c>
      <c r="H6" s="9" t="s">
        <v>40</v>
      </c>
      <c r="I6" s="9" t="s">
        <v>40</v>
      </c>
      <c r="J6" s="9" t="s">
        <v>40</v>
      </c>
      <c r="K6" s="9" t="s">
        <v>40</v>
      </c>
      <c r="L6" s="9" t="s">
        <v>40</v>
      </c>
      <c r="M6" s="9" t="s">
        <v>40</v>
      </c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</row>
    <row r="7" spans="1:37" ht="30" x14ac:dyDescent="0.45">
      <c r="A7" s="9" t="s">
        <v>41</v>
      </c>
      <c r="C7" s="9" t="s">
        <v>42</v>
      </c>
      <c r="E7" s="9" t="s">
        <v>43</v>
      </c>
      <c r="G7" s="9" t="s">
        <v>44</v>
      </c>
      <c r="I7" s="9" t="s">
        <v>45</v>
      </c>
      <c r="K7" s="9" t="s">
        <v>46</v>
      </c>
      <c r="M7" s="9" t="s">
        <v>39</v>
      </c>
      <c r="O7" s="9" t="s">
        <v>7</v>
      </c>
      <c r="Q7" s="9" t="s">
        <v>8</v>
      </c>
      <c r="S7" s="9" t="s">
        <v>9</v>
      </c>
      <c r="U7" s="9" t="s">
        <v>10</v>
      </c>
      <c r="V7" s="9" t="s">
        <v>10</v>
      </c>
      <c r="W7" s="9" t="s">
        <v>10</v>
      </c>
      <c r="Y7" s="9" t="s">
        <v>11</v>
      </c>
      <c r="Z7" s="9" t="s">
        <v>11</v>
      </c>
      <c r="AA7" s="9" t="s">
        <v>11</v>
      </c>
      <c r="AC7" s="9" t="s">
        <v>7</v>
      </c>
      <c r="AE7" s="9" t="s">
        <v>47</v>
      </c>
      <c r="AG7" s="9" t="s">
        <v>8</v>
      </c>
      <c r="AI7" s="9" t="s">
        <v>9</v>
      </c>
      <c r="AK7" s="9" t="s">
        <v>13</v>
      </c>
    </row>
    <row r="8" spans="1:37" ht="30" x14ac:dyDescent="0.45">
      <c r="A8" s="9" t="s">
        <v>41</v>
      </c>
      <c r="C8" s="9" t="s">
        <v>42</v>
      </c>
      <c r="E8" s="9" t="s">
        <v>43</v>
      </c>
      <c r="G8" s="9" t="s">
        <v>44</v>
      </c>
      <c r="I8" s="9" t="s">
        <v>45</v>
      </c>
      <c r="K8" s="9" t="s">
        <v>46</v>
      </c>
      <c r="M8" s="9" t="s">
        <v>39</v>
      </c>
      <c r="O8" s="9" t="s">
        <v>7</v>
      </c>
      <c r="Q8" s="9" t="s">
        <v>8</v>
      </c>
      <c r="S8" s="9" t="s">
        <v>9</v>
      </c>
      <c r="U8" s="9" t="s">
        <v>7</v>
      </c>
      <c r="W8" s="9" t="s">
        <v>8</v>
      </c>
      <c r="Y8" s="9" t="s">
        <v>7</v>
      </c>
      <c r="AA8" s="9" t="s">
        <v>14</v>
      </c>
      <c r="AC8" s="9" t="s">
        <v>7</v>
      </c>
      <c r="AE8" s="9" t="s">
        <v>47</v>
      </c>
      <c r="AG8" s="9" t="s">
        <v>8</v>
      </c>
      <c r="AI8" s="9" t="s">
        <v>9</v>
      </c>
      <c r="AK8" s="9" t="s">
        <v>13</v>
      </c>
    </row>
    <row r="9" spans="1:37" ht="21" x14ac:dyDescent="0.55000000000000004">
      <c r="A9" s="2" t="s">
        <v>48</v>
      </c>
      <c r="C9" s="1" t="s">
        <v>49</v>
      </c>
      <c r="E9" s="1" t="s">
        <v>49</v>
      </c>
      <c r="G9" s="1" t="s">
        <v>50</v>
      </c>
      <c r="I9" s="1" t="s">
        <v>51</v>
      </c>
      <c r="K9" s="3">
        <v>18</v>
      </c>
      <c r="M9" s="3">
        <v>18</v>
      </c>
      <c r="O9" s="3">
        <v>153995</v>
      </c>
      <c r="Q9" s="3">
        <v>153996539950</v>
      </c>
      <c r="S9" s="3">
        <v>142451735897</v>
      </c>
      <c r="U9" s="3">
        <v>0</v>
      </c>
      <c r="W9" s="3">
        <v>0</v>
      </c>
      <c r="Y9" s="3">
        <v>0</v>
      </c>
      <c r="AA9" s="3">
        <v>0</v>
      </c>
      <c r="AC9" s="3">
        <v>153995</v>
      </c>
      <c r="AE9" s="3">
        <v>910000</v>
      </c>
      <c r="AG9" s="3">
        <v>153996539950</v>
      </c>
      <c r="AI9" s="3">
        <v>140110050449</v>
      </c>
      <c r="AK9" s="1" t="s">
        <v>52</v>
      </c>
    </row>
    <row r="10" spans="1:37" ht="21" x14ac:dyDescent="0.55000000000000004">
      <c r="A10" s="2" t="s">
        <v>53</v>
      </c>
      <c r="C10" s="1" t="s">
        <v>49</v>
      </c>
      <c r="E10" s="1" t="s">
        <v>49</v>
      </c>
      <c r="G10" s="1" t="s">
        <v>54</v>
      </c>
      <c r="I10" s="1" t="s">
        <v>55</v>
      </c>
      <c r="K10" s="3">
        <v>0</v>
      </c>
      <c r="M10" s="3">
        <v>0</v>
      </c>
      <c r="O10" s="3">
        <v>21160</v>
      </c>
      <c r="Q10" s="3">
        <v>15534624334</v>
      </c>
      <c r="S10" s="3">
        <v>15652875082</v>
      </c>
      <c r="U10" s="3">
        <v>0</v>
      </c>
      <c r="W10" s="3">
        <v>0</v>
      </c>
      <c r="Y10" s="3">
        <v>0</v>
      </c>
      <c r="AA10" s="3">
        <v>0</v>
      </c>
      <c r="AC10" s="3">
        <v>21160</v>
      </c>
      <c r="AE10" s="3">
        <v>750616</v>
      </c>
      <c r="AG10" s="3">
        <v>15534624334</v>
      </c>
      <c r="AI10" s="3">
        <v>15880155759</v>
      </c>
      <c r="AK10" s="1" t="s">
        <v>56</v>
      </c>
    </row>
    <row r="11" spans="1:37" ht="21" x14ac:dyDescent="0.55000000000000004">
      <c r="A11" s="2" t="s">
        <v>57</v>
      </c>
      <c r="C11" s="1" t="s">
        <v>49</v>
      </c>
      <c r="E11" s="1" t="s">
        <v>49</v>
      </c>
      <c r="G11" s="1" t="s">
        <v>58</v>
      </c>
      <c r="I11" s="1" t="s">
        <v>59</v>
      </c>
      <c r="K11" s="3">
        <v>0</v>
      </c>
      <c r="M11" s="3">
        <v>0</v>
      </c>
      <c r="O11" s="3">
        <v>50000</v>
      </c>
      <c r="Q11" s="3">
        <v>35977050352</v>
      </c>
      <c r="S11" s="3">
        <v>36152396190</v>
      </c>
      <c r="U11" s="3">
        <v>0</v>
      </c>
      <c r="W11" s="3">
        <v>0</v>
      </c>
      <c r="Y11" s="3">
        <v>0</v>
      </c>
      <c r="AA11" s="3">
        <v>0</v>
      </c>
      <c r="AC11" s="3">
        <v>50000</v>
      </c>
      <c r="AE11" s="3">
        <v>734202</v>
      </c>
      <c r="AG11" s="3">
        <v>35977050352</v>
      </c>
      <c r="AI11" s="3">
        <v>36703446294</v>
      </c>
      <c r="AK11" s="1" t="s">
        <v>60</v>
      </c>
    </row>
    <row r="12" spans="1:37" ht="21" x14ac:dyDescent="0.55000000000000004">
      <c r="A12" s="2" t="s">
        <v>61</v>
      </c>
      <c r="C12" s="1" t="s">
        <v>49</v>
      </c>
      <c r="E12" s="1" t="s">
        <v>49</v>
      </c>
      <c r="G12" s="1" t="s">
        <v>62</v>
      </c>
      <c r="I12" s="1" t="s">
        <v>63</v>
      </c>
      <c r="K12" s="3">
        <v>0</v>
      </c>
      <c r="M12" s="3">
        <v>0</v>
      </c>
      <c r="O12" s="3">
        <v>38546</v>
      </c>
      <c r="Q12" s="3">
        <v>27046791699</v>
      </c>
      <c r="S12" s="3">
        <v>27359192561</v>
      </c>
      <c r="U12" s="3">
        <v>0</v>
      </c>
      <c r="W12" s="3">
        <v>0</v>
      </c>
      <c r="Y12" s="3">
        <v>0</v>
      </c>
      <c r="AA12" s="3">
        <v>0</v>
      </c>
      <c r="AC12" s="3">
        <v>38546</v>
      </c>
      <c r="AE12" s="3">
        <v>721512</v>
      </c>
      <c r="AG12" s="3">
        <v>27046791699</v>
      </c>
      <c r="AI12" s="3">
        <v>27806360735</v>
      </c>
      <c r="AK12" s="1" t="s">
        <v>37</v>
      </c>
    </row>
    <row r="13" spans="1:37" ht="21" x14ac:dyDescent="0.55000000000000004">
      <c r="A13" s="2" t="s">
        <v>64</v>
      </c>
      <c r="C13" s="1" t="s">
        <v>49</v>
      </c>
      <c r="E13" s="1" t="s">
        <v>49</v>
      </c>
      <c r="G13" s="1" t="s">
        <v>65</v>
      </c>
      <c r="I13" s="1" t="s">
        <v>66</v>
      </c>
      <c r="K13" s="3">
        <v>0</v>
      </c>
      <c r="M13" s="3">
        <v>0</v>
      </c>
      <c r="O13" s="3">
        <v>53018</v>
      </c>
      <c r="Q13" s="3">
        <v>30641747570</v>
      </c>
      <c r="S13" s="3">
        <v>30214358510</v>
      </c>
      <c r="U13" s="3">
        <v>196098</v>
      </c>
      <c r="W13" s="3">
        <v>113522365768</v>
      </c>
      <c r="Y13" s="3">
        <v>0</v>
      </c>
      <c r="AA13" s="3">
        <v>0</v>
      </c>
      <c r="AC13" s="3">
        <v>249116</v>
      </c>
      <c r="AE13" s="3">
        <v>590620</v>
      </c>
      <c r="AG13" s="3">
        <v>144164113338</v>
      </c>
      <c r="AI13" s="3">
        <v>147106224083</v>
      </c>
      <c r="AK13" s="1" t="s">
        <v>67</v>
      </c>
    </row>
    <row r="14" spans="1:37" ht="21" x14ac:dyDescent="0.55000000000000004">
      <c r="A14" s="2" t="s">
        <v>68</v>
      </c>
      <c r="C14" s="1" t="s">
        <v>49</v>
      </c>
      <c r="E14" s="1" t="s">
        <v>49</v>
      </c>
      <c r="G14" s="1" t="s">
        <v>69</v>
      </c>
      <c r="I14" s="1" t="s">
        <v>70</v>
      </c>
      <c r="K14" s="3">
        <v>0</v>
      </c>
      <c r="M14" s="3">
        <v>0</v>
      </c>
      <c r="O14" s="3">
        <v>82200</v>
      </c>
      <c r="Q14" s="3">
        <v>46997885632</v>
      </c>
      <c r="S14" s="3">
        <v>46235201150</v>
      </c>
      <c r="U14" s="3">
        <v>93193</v>
      </c>
      <c r="W14" s="3">
        <v>53521549001</v>
      </c>
      <c r="Y14" s="3">
        <v>0</v>
      </c>
      <c r="AA14" s="3">
        <v>0</v>
      </c>
      <c r="AC14" s="3">
        <v>175393</v>
      </c>
      <c r="AE14" s="3">
        <v>583098</v>
      </c>
      <c r="AG14" s="3">
        <v>100519434633</v>
      </c>
      <c r="AI14" s="3">
        <v>102252770839</v>
      </c>
      <c r="AK14" s="1" t="s">
        <v>71</v>
      </c>
    </row>
    <row r="15" spans="1:37" ht="21" x14ac:dyDescent="0.55000000000000004">
      <c r="A15" s="2" t="s">
        <v>72</v>
      </c>
      <c r="C15" s="1" t="s">
        <v>49</v>
      </c>
      <c r="E15" s="1" t="s">
        <v>49</v>
      </c>
      <c r="G15" s="1" t="s">
        <v>73</v>
      </c>
      <c r="I15" s="1" t="s">
        <v>74</v>
      </c>
      <c r="K15" s="3">
        <v>20</v>
      </c>
      <c r="M15" s="3">
        <v>20</v>
      </c>
      <c r="O15" s="3">
        <v>645600</v>
      </c>
      <c r="Q15" s="3">
        <v>597521426074</v>
      </c>
      <c r="S15" s="3">
        <v>675577983692</v>
      </c>
      <c r="U15" s="3">
        <v>0</v>
      </c>
      <c r="W15" s="3">
        <v>0</v>
      </c>
      <c r="Y15" s="3">
        <v>0</v>
      </c>
      <c r="AA15" s="3">
        <v>0</v>
      </c>
      <c r="AC15" s="3">
        <v>645600</v>
      </c>
      <c r="AE15" s="3">
        <v>990124</v>
      </c>
      <c r="AG15" s="3">
        <v>597521426074</v>
      </c>
      <c r="AI15" s="3">
        <v>639108195040</v>
      </c>
      <c r="AK15" s="1" t="s">
        <v>75</v>
      </c>
    </row>
    <row r="16" spans="1:37" ht="21" x14ac:dyDescent="0.55000000000000004">
      <c r="A16" s="2" t="s">
        <v>76</v>
      </c>
      <c r="C16" s="1" t="s">
        <v>49</v>
      </c>
      <c r="E16" s="1" t="s">
        <v>49</v>
      </c>
      <c r="G16" s="1" t="s">
        <v>77</v>
      </c>
      <c r="I16" s="1" t="s">
        <v>78</v>
      </c>
      <c r="K16" s="3">
        <v>17</v>
      </c>
      <c r="M16" s="3">
        <v>17</v>
      </c>
      <c r="O16" s="3">
        <v>1063000</v>
      </c>
      <c r="Q16" s="3">
        <v>999220000000</v>
      </c>
      <c r="S16" s="3">
        <v>936864662496</v>
      </c>
      <c r="U16" s="3">
        <v>0</v>
      </c>
      <c r="W16" s="3">
        <v>0</v>
      </c>
      <c r="Y16" s="3">
        <v>0</v>
      </c>
      <c r="AA16" s="3">
        <v>0</v>
      </c>
      <c r="AC16" s="3">
        <v>1063000</v>
      </c>
      <c r="AE16" s="3">
        <v>880356</v>
      </c>
      <c r="AG16" s="3">
        <v>999220000000</v>
      </c>
      <c r="AI16" s="3">
        <v>935648810908</v>
      </c>
      <c r="AK16" s="1" t="s">
        <v>79</v>
      </c>
    </row>
    <row r="17" spans="1:37" ht="21" x14ac:dyDescent="0.55000000000000004">
      <c r="A17" s="2" t="s">
        <v>80</v>
      </c>
      <c r="C17" s="1" t="s">
        <v>49</v>
      </c>
      <c r="E17" s="1" t="s">
        <v>49</v>
      </c>
      <c r="G17" s="1" t="s">
        <v>81</v>
      </c>
      <c r="I17" s="1" t="s">
        <v>82</v>
      </c>
      <c r="K17" s="3">
        <v>17</v>
      </c>
      <c r="M17" s="3">
        <v>17</v>
      </c>
      <c r="O17" s="3">
        <v>101200</v>
      </c>
      <c r="Q17" s="3">
        <v>100315770672</v>
      </c>
      <c r="S17" s="3">
        <v>87876269538</v>
      </c>
      <c r="U17" s="3">
        <v>0</v>
      </c>
      <c r="W17" s="3">
        <v>0</v>
      </c>
      <c r="Y17" s="3">
        <v>0</v>
      </c>
      <c r="AA17" s="3">
        <v>0</v>
      </c>
      <c r="AC17" s="3">
        <v>101200</v>
      </c>
      <c r="AE17" s="3">
        <v>970000</v>
      </c>
      <c r="AG17" s="3">
        <v>100315770672</v>
      </c>
      <c r="AI17" s="3">
        <v>98146207775</v>
      </c>
      <c r="AK17" s="1" t="s">
        <v>83</v>
      </c>
    </row>
    <row r="18" spans="1:37" ht="21" x14ac:dyDescent="0.55000000000000004">
      <c r="A18" s="2" t="s">
        <v>84</v>
      </c>
      <c r="C18" s="1" t="s">
        <v>49</v>
      </c>
      <c r="E18" s="1" t="s">
        <v>49</v>
      </c>
      <c r="G18" s="1" t="s">
        <v>85</v>
      </c>
      <c r="I18" s="1" t="s">
        <v>86</v>
      </c>
      <c r="K18" s="3">
        <v>19</v>
      </c>
      <c r="M18" s="3">
        <v>19</v>
      </c>
      <c r="O18" s="3">
        <v>336280</v>
      </c>
      <c r="Q18" s="3">
        <v>296887585188</v>
      </c>
      <c r="S18" s="3">
        <v>296660524572</v>
      </c>
      <c r="U18" s="3">
        <v>0</v>
      </c>
      <c r="W18" s="3">
        <v>0</v>
      </c>
      <c r="Y18" s="3">
        <v>0</v>
      </c>
      <c r="AA18" s="3">
        <v>0</v>
      </c>
      <c r="AC18" s="3">
        <v>336280</v>
      </c>
      <c r="AE18" s="3">
        <v>1000000</v>
      </c>
      <c r="AG18" s="3">
        <v>296887585188</v>
      </c>
      <c r="AI18" s="3">
        <v>336219049250</v>
      </c>
      <c r="AK18" s="1" t="s">
        <v>87</v>
      </c>
    </row>
    <row r="19" spans="1:37" ht="19.5" thickBot="1" x14ac:dyDescent="0.5">
      <c r="O19" s="4">
        <f>SUM(O9:O18)</f>
        <v>2544999</v>
      </c>
      <c r="Q19" s="4">
        <f>SUM(Q9:Q18)</f>
        <v>2304139421471</v>
      </c>
      <c r="S19" s="4">
        <f>SUM(S9:S18)</f>
        <v>2295045199688</v>
      </c>
      <c r="AC19" s="4">
        <f>SUM(AC9:AC18)</f>
        <v>2834290</v>
      </c>
      <c r="AE19" s="4">
        <f>SUM(AE9:AE18)</f>
        <v>8130528</v>
      </c>
      <c r="AG19" s="4">
        <f>SUM(AG9:AG18)</f>
        <v>2471183336240</v>
      </c>
      <c r="AI19" s="4">
        <f>SUM(AI9:AI18)</f>
        <v>2478981271132</v>
      </c>
    </row>
    <row r="20" spans="1:37" ht="19.5" thickTop="1" x14ac:dyDescent="0.45">
      <c r="AI20" s="3"/>
    </row>
    <row r="21" spans="1:37" x14ac:dyDescent="0.45">
      <c r="AI21" s="3"/>
    </row>
    <row r="22" spans="1:37" x14ac:dyDescent="0.45">
      <c r="AI22" s="3"/>
    </row>
    <row r="23" spans="1:37" x14ac:dyDescent="0.45">
      <c r="AI23" s="3"/>
    </row>
    <row r="24" spans="1:37" x14ac:dyDescent="0.45">
      <c r="AI24" s="3"/>
    </row>
    <row r="25" spans="1:37" x14ac:dyDescent="0.45">
      <c r="AI25" s="3"/>
    </row>
    <row r="26" spans="1:37" x14ac:dyDescent="0.45">
      <c r="AI26" s="3"/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0"/>
  <sheetViews>
    <sheetView rightToLeft="1" workbookViewId="0">
      <selection activeCell="K16" sqref="K1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42.7109375" style="1" customWidth="1"/>
    <col min="6" max="6" width="1" style="1" customWidth="1"/>
    <col min="7" max="7" width="23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6" spans="1:12" ht="30" x14ac:dyDescent="0.45">
      <c r="A6" s="9" t="s">
        <v>3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</row>
    <row r="7" spans="1:12" ht="30" x14ac:dyDescent="0.45">
      <c r="A7" s="9" t="s">
        <v>3</v>
      </c>
      <c r="C7" s="9" t="s">
        <v>7</v>
      </c>
      <c r="E7" s="9" t="s">
        <v>88</v>
      </c>
      <c r="G7" s="9" t="s">
        <v>89</v>
      </c>
      <c r="I7" s="9" t="s">
        <v>90</v>
      </c>
      <c r="K7" s="9" t="s">
        <v>91</v>
      </c>
    </row>
    <row r="8" spans="1:12" ht="21" x14ac:dyDescent="0.55000000000000004">
      <c r="A8" s="2" t="s">
        <v>92</v>
      </c>
      <c r="C8" s="3">
        <v>645600</v>
      </c>
      <c r="E8" s="3">
        <v>1010000</v>
      </c>
      <c r="G8" s="3">
        <v>990124</v>
      </c>
      <c r="I8" s="1" t="s">
        <v>93</v>
      </c>
      <c r="K8" s="3">
        <v>639224054400</v>
      </c>
    </row>
    <row r="9" spans="1:12" ht="21" x14ac:dyDescent="0.55000000000000004">
      <c r="A9" s="2" t="s">
        <v>48</v>
      </c>
      <c r="C9" s="3">
        <v>153995</v>
      </c>
      <c r="E9" s="3">
        <v>1010000</v>
      </c>
      <c r="G9" s="3">
        <v>910000</v>
      </c>
      <c r="I9" s="1" t="s">
        <v>94</v>
      </c>
      <c r="K9" s="3">
        <v>140135450000</v>
      </c>
    </row>
    <row r="10" spans="1:12" ht="21" x14ac:dyDescent="0.55000000000000004">
      <c r="A10" s="2" t="s">
        <v>76</v>
      </c>
      <c r="C10" s="3">
        <v>1063000</v>
      </c>
      <c r="E10" s="3">
        <v>941000</v>
      </c>
      <c r="G10" s="3">
        <v>880356</v>
      </c>
      <c r="I10" s="1" t="s">
        <v>95</v>
      </c>
      <c r="K10" s="3">
        <v>935818428000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6"/>
  <sheetViews>
    <sheetView rightToLeft="1" topLeftCell="A10" workbookViewId="0">
      <selection activeCell="Q32" sqref="Q32"/>
    </sheetView>
  </sheetViews>
  <sheetFormatPr defaultRowHeight="18.75" x14ac:dyDescent="0.45"/>
  <cols>
    <col min="1" max="1" width="23.85546875" style="1" bestFit="1" customWidth="1"/>
    <col min="2" max="2" width="1" style="1" customWidth="1"/>
    <col min="3" max="3" width="21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 x14ac:dyDescent="0.45">
      <c r="A6" s="9" t="s">
        <v>97</v>
      </c>
      <c r="C6" s="9" t="s">
        <v>98</v>
      </c>
      <c r="D6" s="9" t="s">
        <v>98</v>
      </c>
      <c r="E6" s="9" t="s">
        <v>98</v>
      </c>
      <c r="F6" s="9" t="s">
        <v>98</v>
      </c>
      <c r="G6" s="9" t="s">
        <v>98</v>
      </c>
      <c r="H6" s="9" t="s">
        <v>98</v>
      </c>
      <c r="I6" s="9" t="s">
        <v>98</v>
      </c>
      <c r="K6" s="9" t="s">
        <v>4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</row>
    <row r="7" spans="1:19" ht="30" x14ac:dyDescent="0.45">
      <c r="A7" s="9" t="s">
        <v>97</v>
      </c>
      <c r="C7" s="9" t="s">
        <v>99</v>
      </c>
      <c r="E7" s="9" t="s">
        <v>100</v>
      </c>
      <c r="G7" s="9" t="s">
        <v>101</v>
      </c>
      <c r="I7" s="9" t="s">
        <v>46</v>
      </c>
      <c r="K7" s="9" t="s">
        <v>102</v>
      </c>
      <c r="M7" s="9" t="s">
        <v>103</v>
      </c>
      <c r="O7" s="9" t="s">
        <v>104</v>
      </c>
      <c r="Q7" s="9" t="s">
        <v>102</v>
      </c>
      <c r="S7" s="9" t="s">
        <v>96</v>
      </c>
    </row>
    <row r="8" spans="1:19" ht="21" x14ac:dyDescent="0.55000000000000004">
      <c r="A8" s="2" t="s">
        <v>105</v>
      </c>
      <c r="C8" s="1" t="s">
        <v>106</v>
      </c>
      <c r="E8" s="1" t="s">
        <v>107</v>
      </c>
      <c r="G8" s="1" t="s">
        <v>108</v>
      </c>
      <c r="I8" s="1">
        <v>0</v>
      </c>
      <c r="K8" s="3">
        <v>100428589359</v>
      </c>
      <c r="M8" s="3">
        <v>21005009171</v>
      </c>
      <c r="O8" s="3">
        <v>99773267644</v>
      </c>
      <c r="Q8" s="3">
        <v>21660330886</v>
      </c>
      <c r="S8" s="1" t="s">
        <v>109</v>
      </c>
    </row>
    <row r="9" spans="1:19" ht="21" x14ac:dyDescent="0.55000000000000004">
      <c r="A9" s="2" t="s">
        <v>105</v>
      </c>
      <c r="C9" s="1" t="s">
        <v>110</v>
      </c>
      <c r="E9" s="1" t="s">
        <v>111</v>
      </c>
      <c r="G9" s="1" t="s">
        <v>112</v>
      </c>
      <c r="I9" s="1">
        <v>0</v>
      </c>
      <c r="K9" s="3">
        <v>0</v>
      </c>
      <c r="M9" s="3">
        <v>19791028172</v>
      </c>
      <c r="O9" s="3">
        <v>19773267644</v>
      </c>
      <c r="Q9" s="3">
        <v>17760528</v>
      </c>
      <c r="S9" s="1" t="s">
        <v>16</v>
      </c>
    </row>
    <row r="10" spans="1:19" ht="21" x14ac:dyDescent="0.55000000000000004">
      <c r="A10" s="2" t="s">
        <v>113</v>
      </c>
      <c r="C10" s="1" t="s">
        <v>114</v>
      </c>
      <c r="E10" s="1" t="s">
        <v>111</v>
      </c>
      <c r="G10" s="1" t="s">
        <v>115</v>
      </c>
      <c r="I10" s="1">
        <v>0</v>
      </c>
      <c r="K10" s="3">
        <v>18493250</v>
      </c>
      <c r="M10" s="3">
        <v>0</v>
      </c>
      <c r="O10" s="3">
        <v>0</v>
      </c>
      <c r="Q10" s="3">
        <v>18493250</v>
      </c>
      <c r="S10" s="1" t="s">
        <v>16</v>
      </c>
    </row>
    <row r="11" spans="1:19" ht="21" x14ac:dyDescent="0.55000000000000004">
      <c r="A11" s="2" t="s">
        <v>116</v>
      </c>
      <c r="C11" s="1" t="s">
        <v>117</v>
      </c>
      <c r="E11" s="1" t="s">
        <v>107</v>
      </c>
      <c r="G11" s="1" t="s">
        <v>108</v>
      </c>
      <c r="I11" s="1">
        <v>0</v>
      </c>
      <c r="K11" s="3">
        <v>122553591204</v>
      </c>
      <c r="M11" s="3">
        <v>539490858399</v>
      </c>
      <c r="O11" s="3">
        <v>534718850446</v>
      </c>
      <c r="Q11" s="3">
        <v>127325599157</v>
      </c>
      <c r="S11" s="1" t="s">
        <v>118</v>
      </c>
    </row>
    <row r="12" spans="1:19" ht="21" x14ac:dyDescent="0.55000000000000004">
      <c r="A12" s="2" t="s">
        <v>116</v>
      </c>
      <c r="C12" s="1" t="s">
        <v>119</v>
      </c>
      <c r="E12" s="1" t="s">
        <v>120</v>
      </c>
      <c r="G12" s="1" t="s">
        <v>108</v>
      </c>
      <c r="I12" s="1">
        <v>20</v>
      </c>
      <c r="K12" s="3">
        <v>45000000000</v>
      </c>
      <c r="M12" s="3">
        <v>0</v>
      </c>
      <c r="O12" s="3">
        <v>45000000000</v>
      </c>
      <c r="Q12" s="3">
        <v>0</v>
      </c>
      <c r="S12" s="1" t="s">
        <v>16</v>
      </c>
    </row>
    <row r="13" spans="1:19" ht="21" x14ac:dyDescent="0.55000000000000004">
      <c r="A13" s="2" t="s">
        <v>121</v>
      </c>
      <c r="C13" s="1" t="s">
        <v>122</v>
      </c>
      <c r="E13" s="1" t="s">
        <v>107</v>
      </c>
      <c r="G13" s="1" t="s">
        <v>108</v>
      </c>
      <c r="I13" s="1">
        <v>0</v>
      </c>
      <c r="K13" s="3">
        <v>253815753394</v>
      </c>
      <c r="M13" s="3">
        <v>313165909288</v>
      </c>
      <c r="O13" s="3">
        <v>481892836952</v>
      </c>
      <c r="Q13" s="3">
        <v>85088825730</v>
      </c>
      <c r="S13" s="1" t="s">
        <v>123</v>
      </c>
    </row>
    <row r="14" spans="1:19" ht="21" x14ac:dyDescent="0.55000000000000004">
      <c r="A14" s="2" t="s">
        <v>116</v>
      </c>
      <c r="C14" s="1" t="s">
        <v>124</v>
      </c>
      <c r="E14" s="1" t="s">
        <v>120</v>
      </c>
      <c r="G14" s="1" t="s">
        <v>108</v>
      </c>
      <c r="I14" s="1">
        <v>20</v>
      </c>
      <c r="K14" s="3">
        <v>20000000000</v>
      </c>
      <c r="M14" s="3">
        <v>0</v>
      </c>
      <c r="O14" s="3">
        <v>0</v>
      </c>
      <c r="Q14" s="3">
        <v>20000000000</v>
      </c>
      <c r="S14" s="1" t="s">
        <v>125</v>
      </c>
    </row>
    <row r="15" spans="1:19" ht="21" x14ac:dyDescent="0.55000000000000004">
      <c r="A15" s="2" t="s">
        <v>116</v>
      </c>
      <c r="C15" s="1" t="s">
        <v>126</v>
      </c>
      <c r="E15" s="1" t="s">
        <v>120</v>
      </c>
      <c r="G15" s="1" t="s">
        <v>108</v>
      </c>
      <c r="I15" s="1">
        <v>20</v>
      </c>
      <c r="K15" s="3">
        <v>40000000000</v>
      </c>
      <c r="M15" s="3">
        <v>0</v>
      </c>
      <c r="O15" s="3">
        <v>0</v>
      </c>
      <c r="Q15" s="3">
        <v>40000000000</v>
      </c>
      <c r="S15" s="1" t="s">
        <v>127</v>
      </c>
    </row>
    <row r="16" spans="1:19" ht="21" x14ac:dyDescent="0.55000000000000004">
      <c r="A16" s="2" t="s">
        <v>121</v>
      </c>
      <c r="C16" s="1" t="s">
        <v>128</v>
      </c>
      <c r="E16" s="1" t="s">
        <v>120</v>
      </c>
      <c r="G16" s="1" t="s">
        <v>108</v>
      </c>
      <c r="I16" s="1">
        <v>20</v>
      </c>
      <c r="K16" s="3">
        <v>70000000000</v>
      </c>
      <c r="M16" s="3">
        <v>0</v>
      </c>
      <c r="O16" s="3">
        <v>0</v>
      </c>
      <c r="Q16" s="3">
        <v>70000000000</v>
      </c>
      <c r="S16" s="1" t="s">
        <v>129</v>
      </c>
    </row>
    <row r="17" spans="1:19" ht="21" x14ac:dyDescent="0.55000000000000004">
      <c r="A17" s="2" t="s">
        <v>121</v>
      </c>
      <c r="C17" s="1" t="s">
        <v>130</v>
      </c>
      <c r="E17" s="1" t="s">
        <v>120</v>
      </c>
      <c r="G17" s="1" t="s">
        <v>108</v>
      </c>
      <c r="I17" s="1">
        <v>20</v>
      </c>
      <c r="K17" s="3">
        <v>70000000000</v>
      </c>
      <c r="M17" s="3">
        <v>0</v>
      </c>
      <c r="O17" s="3">
        <v>0</v>
      </c>
      <c r="Q17" s="3">
        <v>70000000000</v>
      </c>
      <c r="S17" s="1" t="s">
        <v>129</v>
      </c>
    </row>
    <row r="18" spans="1:19" ht="21" x14ac:dyDescent="0.55000000000000004">
      <c r="A18" s="2" t="s">
        <v>131</v>
      </c>
      <c r="C18" s="1" t="s">
        <v>132</v>
      </c>
      <c r="E18" s="1" t="s">
        <v>107</v>
      </c>
      <c r="G18" s="1" t="s">
        <v>108</v>
      </c>
      <c r="I18" s="1">
        <v>0</v>
      </c>
      <c r="K18" s="3">
        <v>583503701</v>
      </c>
      <c r="M18" s="3">
        <v>10563846787</v>
      </c>
      <c r="O18" s="3">
        <v>11146350484</v>
      </c>
      <c r="Q18" s="3">
        <v>1000004</v>
      </c>
      <c r="S18" s="1" t="s">
        <v>16</v>
      </c>
    </row>
    <row r="19" spans="1:19" ht="21" x14ac:dyDescent="0.55000000000000004">
      <c r="A19" s="2" t="s">
        <v>131</v>
      </c>
      <c r="C19" s="1" t="s">
        <v>133</v>
      </c>
      <c r="E19" s="1" t="s">
        <v>120</v>
      </c>
      <c r="G19" s="1" t="s">
        <v>108</v>
      </c>
      <c r="I19" s="1">
        <v>20</v>
      </c>
      <c r="K19" s="3">
        <v>610000000000</v>
      </c>
      <c r="M19" s="3">
        <v>0</v>
      </c>
      <c r="O19" s="3">
        <v>0</v>
      </c>
      <c r="Q19" s="3">
        <v>610000000000</v>
      </c>
      <c r="S19" s="1" t="s">
        <v>134</v>
      </c>
    </row>
    <row r="20" spans="1:19" ht="21" x14ac:dyDescent="0.55000000000000004">
      <c r="A20" s="2" t="s">
        <v>135</v>
      </c>
      <c r="C20" s="1" t="s">
        <v>136</v>
      </c>
      <c r="E20" s="1" t="s">
        <v>107</v>
      </c>
      <c r="G20" s="1" t="s">
        <v>108</v>
      </c>
      <c r="I20" s="1">
        <v>0</v>
      </c>
      <c r="K20" s="3">
        <v>10769576413</v>
      </c>
      <c r="M20" s="3">
        <v>10434292173</v>
      </c>
      <c r="O20" s="3">
        <v>10768576413</v>
      </c>
      <c r="Q20" s="3">
        <v>10435292173</v>
      </c>
      <c r="S20" s="1" t="s">
        <v>137</v>
      </c>
    </row>
    <row r="21" spans="1:19" ht="21" x14ac:dyDescent="0.55000000000000004">
      <c r="A21" s="2" t="s">
        <v>138</v>
      </c>
      <c r="C21" s="1" t="s">
        <v>139</v>
      </c>
      <c r="E21" s="1" t="s">
        <v>107</v>
      </c>
      <c r="G21" s="1" t="s">
        <v>108</v>
      </c>
      <c r="I21" s="1">
        <v>0</v>
      </c>
      <c r="K21" s="3">
        <v>453910797</v>
      </c>
      <c r="M21" s="3">
        <v>10343497268</v>
      </c>
      <c r="O21" s="3">
        <v>10796408065</v>
      </c>
      <c r="Q21" s="3">
        <v>1000000</v>
      </c>
      <c r="S21" s="1" t="s">
        <v>16</v>
      </c>
    </row>
    <row r="22" spans="1:19" ht="21" x14ac:dyDescent="0.55000000000000004">
      <c r="A22" s="2" t="s">
        <v>138</v>
      </c>
      <c r="C22" s="1" t="s">
        <v>140</v>
      </c>
      <c r="E22" s="1" t="s">
        <v>120</v>
      </c>
      <c r="G22" s="1" t="s">
        <v>108</v>
      </c>
      <c r="I22" s="1">
        <v>20</v>
      </c>
      <c r="K22" s="3">
        <v>610600000000</v>
      </c>
      <c r="M22" s="3">
        <v>0</v>
      </c>
      <c r="O22" s="3">
        <v>0</v>
      </c>
      <c r="Q22" s="3">
        <v>610600000000</v>
      </c>
      <c r="S22" s="1" t="s">
        <v>141</v>
      </c>
    </row>
    <row r="23" spans="1:19" ht="21" x14ac:dyDescent="0.55000000000000004">
      <c r="A23" s="2" t="s">
        <v>135</v>
      </c>
      <c r="C23" s="1" t="s">
        <v>142</v>
      </c>
      <c r="E23" s="1" t="s">
        <v>120</v>
      </c>
      <c r="G23" s="1" t="s">
        <v>108</v>
      </c>
      <c r="I23" s="1">
        <v>20</v>
      </c>
      <c r="K23" s="3">
        <v>614110000000</v>
      </c>
      <c r="M23" s="3">
        <v>0</v>
      </c>
      <c r="O23" s="3">
        <v>0</v>
      </c>
      <c r="Q23" s="3">
        <v>614110000000</v>
      </c>
      <c r="S23" s="1" t="s">
        <v>143</v>
      </c>
    </row>
    <row r="24" spans="1:19" ht="21" x14ac:dyDescent="0.55000000000000004">
      <c r="A24" s="2" t="s">
        <v>121</v>
      </c>
      <c r="C24" s="1" t="s">
        <v>144</v>
      </c>
      <c r="E24" s="1" t="s">
        <v>120</v>
      </c>
      <c r="G24" s="1" t="s">
        <v>145</v>
      </c>
      <c r="I24" s="1">
        <v>18</v>
      </c>
      <c r="K24" s="3">
        <v>461000000000</v>
      </c>
      <c r="M24" s="3">
        <v>0</v>
      </c>
      <c r="O24" s="3">
        <v>0</v>
      </c>
      <c r="Q24" s="3">
        <v>461000000000</v>
      </c>
      <c r="S24" s="1" t="s">
        <v>146</v>
      </c>
    </row>
    <row r="25" spans="1:19" ht="19.5" thickBot="1" x14ac:dyDescent="0.5">
      <c r="K25" s="4">
        <f>SUM(K8:K24)</f>
        <v>3029333418118</v>
      </c>
      <c r="M25" s="4">
        <f>SUM(M8:M24)</f>
        <v>924794441258</v>
      </c>
      <c r="O25" s="4">
        <f>SUM(O8:O24)</f>
        <v>1213869557648</v>
      </c>
      <c r="Q25" s="4">
        <f>SUM(Q8:Q24)</f>
        <v>2740258301728</v>
      </c>
    </row>
    <row r="26" spans="1:19" ht="19.5" thickTop="1" x14ac:dyDescent="0.45">
      <c r="Q26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40"/>
  <sheetViews>
    <sheetView rightToLeft="1" topLeftCell="A7" workbookViewId="0">
      <selection activeCell="I8" sqref="I8:I12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 x14ac:dyDescent="0.45">
      <c r="A3" s="9" t="s">
        <v>147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 x14ac:dyDescent="0.45">
      <c r="A6" s="9" t="s">
        <v>148</v>
      </c>
      <c r="B6" s="9" t="s">
        <v>148</v>
      </c>
      <c r="C6" s="9" t="s">
        <v>148</v>
      </c>
      <c r="D6" s="9" t="s">
        <v>148</v>
      </c>
      <c r="E6" s="9" t="s">
        <v>148</v>
      </c>
      <c r="F6" s="9" t="s">
        <v>148</v>
      </c>
      <c r="G6" s="9" t="s">
        <v>148</v>
      </c>
      <c r="I6" s="9" t="s">
        <v>149</v>
      </c>
      <c r="J6" s="9" t="s">
        <v>149</v>
      </c>
      <c r="K6" s="9" t="s">
        <v>149</v>
      </c>
      <c r="L6" s="9" t="s">
        <v>149</v>
      </c>
      <c r="M6" s="9" t="s">
        <v>149</v>
      </c>
      <c r="O6" s="9" t="s">
        <v>150</v>
      </c>
      <c r="P6" s="9" t="s">
        <v>150</v>
      </c>
      <c r="Q6" s="9" t="s">
        <v>150</v>
      </c>
      <c r="R6" s="9" t="s">
        <v>150</v>
      </c>
      <c r="S6" s="9" t="s">
        <v>150</v>
      </c>
    </row>
    <row r="7" spans="1:19" ht="30" x14ac:dyDescent="0.45">
      <c r="A7" s="9" t="s">
        <v>151</v>
      </c>
      <c r="C7" s="9" t="s">
        <v>152</v>
      </c>
      <c r="E7" s="9" t="s">
        <v>45</v>
      </c>
      <c r="G7" s="9" t="s">
        <v>46</v>
      </c>
      <c r="I7" s="9" t="s">
        <v>153</v>
      </c>
      <c r="K7" s="9" t="s">
        <v>154</v>
      </c>
      <c r="M7" s="9" t="s">
        <v>155</v>
      </c>
      <c r="O7" s="9" t="s">
        <v>153</v>
      </c>
      <c r="Q7" s="9" t="s">
        <v>154</v>
      </c>
      <c r="S7" s="9" t="s">
        <v>155</v>
      </c>
    </row>
    <row r="8" spans="1:19" ht="21" x14ac:dyDescent="0.55000000000000004">
      <c r="A8" s="2" t="s">
        <v>84</v>
      </c>
      <c r="C8" s="1" t="s">
        <v>156</v>
      </c>
      <c r="E8" s="1" t="s">
        <v>86</v>
      </c>
      <c r="G8" s="3">
        <v>19</v>
      </c>
      <c r="I8" s="3">
        <v>5099004248</v>
      </c>
      <c r="K8" s="1" t="s">
        <v>156</v>
      </c>
      <c r="M8" s="3">
        <v>5099004248</v>
      </c>
      <c r="O8" s="3">
        <v>48157542789</v>
      </c>
      <c r="Q8" s="1" t="s">
        <v>156</v>
      </c>
      <c r="S8" s="3">
        <v>48157542789</v>
      </c>
    </row>
    <row r="9" spans="1:19" ht="21" x14ac:dyDescent="0.55000000000000004">
      <c r="A9" s="2" t="s">
        <v>80</v>
      </c>
      <c r="C9" s="1" t="s">
        <v>156</v>
      </c>
      <c r="E9" s="1" t="s">
        <v>82</v>
      </c>
      <c r="G9" s="3">
        <v>17</v>
      </c>
      <c r="I9" s="3">
        <v>1497611274</v>
      </c>
      <c r="K9" s="1" t="s">
        <v>156</v>
      </c>
      <c r="M9" s="3">
        <v>1497611274</v>
      </c>
      <c r="O9" s="3">
        <v>12940283724</v>
      </c>
      <c r="Q9" s="1" t="s">
        <v>156</v>
      </c>
      <c r="S9" s="3">
        <v>12940283724</v>
      </c>
    </row>
    <row r="10" spans="1:19" ht="21" x14ac:dyDescent="0.55000000000000004">
      <c r="A10" s="2" t="s">
        <v>72</v>
      </c>
      <c r="C10" s="1" t="s">
        <v>156</v>
      </c>
      <c r="E10" s="1" t="s">
        <v>74</v>
      </c>
      <c r="G10" s="3">
        <v>20</v>
      </c>
      <c r="I10" s="3">
        <v>10209011125</v>
      </c>
      <c r="K10" s="1" t="s">
        <v>156</v>
      </c>
      <c r="M10" s="3">
        <v>10209011125</v>
      </c>
      <c r="O10" s="3">
        <v>97387259548</v>
      </c>
      <c r="Q10" s="1" t="s">
        <v>156</v>
      </c>
      <c r="S10" s="3">
        <v>97387259548</v>
      </c>
    </row>
    <row r="11" spans="1:19" ht="21" x14ac:dyDescent="0.55000000000000004">
      <c r="A11" s="2" t="s">
        <v>48</v>
      </c>
      <c r="C11" s="1" t="s">
        <v>156</v>
      </c>
      <c r="E11" s="1" t="s">
        <v>51</v>
      </c>
      <c r="G11" s="3">
        <v>18</v>
      </c>
      <c r="I11" s="3">
        <v>2330377676</v>
      </c>
      <c r="K11" s="1" t="s">
        <v>156</v>
      </c>
      <c r="M11" s="3">
        <v>2330377676</v>
      </c>
      <c r="O11" s="3">
        <v>11056230682</v>
      </c>
      <c r="Q11" s="1" t="s">
        <v>156</v>
      </c>
      <c r="S11" s="3">
        <v>11056230682</v>
      </c>
    </row>
    <row r="12" spans="1:19" ht="21" x14ac:dyDescent="0.55000000000000004">
      <c r="A12" s="2" t="s">
        <v>76</v>
      </c>
      <c r="C12" s="1" t="s">
        <v>156</v>
      </c>
      <c r="E12" s="1" t="s">
        <v>78</v>
      </c>
      <c r="G12" s="3">
        <v>17</v>
      </c>
      <c r="I12" s="3">
        <v>14565682644</v>
      </c>
      <c r="K12" s="1" t="s">
        <v>156</v>
      </c>
      <c r="M12" s="3">
        <v>14565682644</v>
      </c>
      <c r="O12" s="3">
        <v>25536273967</v>
      </c>
      <c r="Q12" s="1" t="s">
        <v>156</v>
      </c>
      <c r="S12" s="3">
        <v>25536273967</v>
      </c>
    </row>
    <row r="13" spans="1:19" ht="21" x14ac:dyDescent="0.55000000000000004">
      <c r="A13" s="2" t="s">
        <v>105</v>
      </c>
      <c r="C13" s="3">
        <v>27</v>
      </c>
      <c r="E13" s="1" t="s">
        <v>156</v>
      </c>
      <c r="G13" s="1">
        <v>0</v>
      </c>
      <c r="I13" s="3">
        <v>5009171</v>
      </c>
      <c r="K13" s="3">
        <v>0</v>
      </c>
      <c r="M13" s="3">
        <v>5009171</v>
      </c>
      <c r="O13" s="3">
        <v>1560679923</v>
      </c>
      <c r="Q13" s="3">
        <v>0</v>
      </c>
      <c r="S13" s="3">
        <v>1560679923</v>
      </c>
    </row>
    <row r="14" spans="1:19" ht="21" x14ac:dyDescent="0.55000000000000004">
      <c r="A14" s="2" t="s">
        <v>116</v>
      </c>
      <c r="C14" s="3">
        <v>30</v>
      </c>
      <c r="E14" s="1" t="s">
        <v>156</v>
      </c>
      <c r="G14" s="1">
        <v>0</v>
      </c>
      <c r="I14" s="3">
        <v>10671064</v>
      </c>
      <c r="K14" s="3">
        <v>0</v>
      </c>
      <c r="M14" s="3">
        <v>10671064</v>
      </c>
      <c r="O14" s="3">
        <v>6354450541</v>
      </c>
      <c r="Q14" s="3">
        <v>0</v>
      </c>
      <c r="S14" s="3">
        <v>6354450541</v>
      </c>
    </row>
    <row r="15" spans="1:19" ht="21" x14ac:dyDescent="0.55000000000000004">
      <c r="A15" s="2" t="s">
        <v>116</v>
      </c>
      <c r="C15" s="3">
        <v>31</v>
      </c>
      <c r="E15" s="1" t="s">
        <v>156</v>
      </c>
      <c r="G15" s="1">
        <v>20</v>
      </c>
      <c r="I15" s="3">
        <v>748281985</v>
      </c>
      <c r="K15" s="3">
        <v>0</v>
      </c>
      <c r="M15" s="3">
        <v>748281985</v>
      </c>
      <c r="O15" s="3">
        <v>6758454858</v>
      </c>
      <c r="Q15" s="3">
        <v>0</v>
      </c>
      <c r="S15" s="3">
        <v>6758454858</v>
      </c>
    </row>
    <row r="16" spans="1:19" ht="21" x14ac:dyDescent="0.55000000000000004">
      <c r="A16" s="2" t="s">
        <v>121</v>
      </c>
      <c r="C16" s="3">
        <v>31</v>
      </c>
      <c r="E16" s="1" t="s">
        <v>156</v>
      </c>
      <c r="G16" s="1">
        <v>0</v>
      </c>
      <c r="I16" s="3">
        <v>0</v>
      </c>
      <c r="K16" s="3">
        <v>0</v>
      </c>
      <c r="M16" s="3">
        <v>0</v>
      </c>
      <c r="O16" s="3">
        <v>3695621596</v>
      </c>
      <c r="Q16" s="3">
        <v>0</v>
      </c>
      <c r="S16" s="3">
        <v>3695621596</v>
      </c>
    </row>
    <row r="17" spans="1:22" ht="21" x14ac:dyDescent="0.55000000000000004">
      <c r="A17" s="2" t="s">
        <v>116</v>
      </c>
      <c r="C17" s="3">
        <v>31</v>
      </c>
      <c r="E17" s="1" t="s">
        <v>156</v>
      </c>
      <c r="G17" s="1">
        <v>20</v>
      </c>
      <c r="I17" s="3">
        <v>339726024</v>
      </c>
      <c r="K17" s="3">
        <v>0</v>
      </c>
      <c r="M17" s="3">
        <v>339726024</v>
      </c>
      <c r="O17" s="3">
        <v>2999955061</v>
      </c>
      <c r="Q17" s="3">
        <v>359459</v>
      </c>
      <c r="S17" s="3">
        <v>2999595602</v>
      </c>
    </row>
    <row r="18" spans="1:22" ht="21" x14ac:dyDescent="0.55000000000000004">
      <c r="A18" s="2" t="s">
        <v>116</v>
      </c>
      <c r="C18" s="3">
        <v>31</v>
      </c>
      <c r="E18" s="1" t="s">
        <v>156</v>
      </c>
      <c r="G18" s="1">
        <v>20</v>
      </c>
      <c r="I18" s="3">
        <v>679452048</v>
      </c>
      <c r="K18" s="3">
        <v>0</v>
      </c>
      <c r="M18" s="3">
        <v>679452048</v>
      </c>
      <c r="O18" s="3">
        <v>6021827936</v>
      </c>
      <c r="Q18" s="3">
        <v>0</v>
      </c>
      <c r="S18" s="3">
        <v>6021827936</v>
      </c>
    </row>
    <row r="19" spans="1:22" ht="21" x14ac:dyDescent="0.55000000000000004">
      <c r="A19" s="2" t="s">
        <v>121</v>
      </c>
      <c r="C19" s="3">
        <v>31</v>
      </c>
      <c r="E19" s="1" t="s">
        <v>156</v>
      </c>
      <c r="G19" s="1">
        <v>20</v>
      </c>
      <c r="I19" s="3">
        <v>1189041096</v>
      </c>
      <c r="K19" s="3">
        <v>0</v>
      </c>
      <c r="M19" s="3">
        <v>1189041096</v>
      </c>
      <c r="O19" s="3">
        <v>10547945195</v>
      </c>
      <c r="Q19" s="3">
        <v>0</v>
      </c>
      <c r="S19" s="3">
        <v>10547945195</v>
      </c>
    </row>
    <row r="20" spans="1:22" ht="21" x14ac:dyDescent="0.55000000000000004">
      <c r="A20" s="2" t="s">
        <v>121</v>
      </c>
      <c r="C20" s="3">
        <v>31</v>
      </c>
      <c r="E20" s="1" t="s">
        <v>156</v>
      </c>
      <c r="G20" s="1">
        <v>20</v>
      </c>
      <c r="I20" s="3">
        <v>1189041096</v>
      </c>
      <c r="K20" s="3">
        <v>0</v>
      </c>
      <c r="M20" s="3">
        <v>1189041096</v>
      </c>
      <c r="O20" s="3">
        <v>10547945195</v>
      </c>
      <c r="Q20" s="3">
        <v>0</v>
      </c>
      <c r="S20" s="3">
        <v>10547945195</v>
      </c>
    </row>
    <row r="21" spans="1:22" ht="21" x14ac:dyDescent="0.55000000000000004">
      <c r="A21" s="2" t="s">
        <v>131</v>
      </c>
      <c r="C21" s="3">
        <v>30</v>
      </c>
      <c r="E21" s="1" t="s">
        <v>156</v>
      </c>
      <c r="G21" s="1">
        <v>0</v>
      </c>
      <c r="I21" s="3">
        <v>4942244</v>
      </c>
      <c r="K21" s="3">
        <v>0</v>
      </c>
      <c r="M21" s="3">
        <v>4942244</v>
      </c>
      <c r="O21" s="3">
        <v>544082732</v>
      </c>
      <c r="Q21" s="3">
        <v>0</v>
      </c>
      <c r="S21" s="3">
        <v>544082732</v>
      </c>
    </row>
    <row r="22" spans="1:22" ht="21" x14ac:dyDescent="0.55000000000000004">
      <c r="A22" s="2" t="s">
        <v>131</v>
      </c>
      <c r="C22" s="3">
        <v>5</v>
      </c>
      <c r="E22" s="1" t="s">
        <v>156</v>
      </c>
      <c r="G22" s="1">
        <v>20</v>
      </c>
      <c r="I22" s="3">
        <v>10361643825</v>
      </c>
      <c r="K22" s="3">
        <v>-537496</v>
      </c>
      <c r="M22" s="3">
        <v>10362181321</v>
      </c>
      <c r="O22" s="3">
        <v>90443835496</v>
      </c>
      <c r="Q22" s="3">
        <v>26960454</v>
      </c>
      <c r="S22" s="3">
        <v>90416875042</v>
      </c>
    </row>
    <row r="23" spans="1:22" ht="21" x14ac:dyDescent="0.55000000000000004">
      <c r="A23" s="2" t="s">
        <v>135</v>
      </c>
      <c r="C23" s="3">
        <v>30</v>
      </c>
      <c r="E23" s="1" t="s">
        <v>156</v>
      </c>
      <c r="G23" s="1">
        <v>0</v>
      </c>
      <c r="I23" s="3">
        <v>2834639</v>
      </c>
      <c r="K23" s="3">
        <v>0</v>
      </c>
      <c r="M23" s="3">
        <v>2834639</v>
      </c>
      <c r="O23" s="3">
        <v>103946807</v>
      </c>
      <c r="Q23" s="3">
        <v>0</v>
      </c>
      <c r="S23" s="3">
        <v>103946807</v>
      </c>
    </row>
    <row r="24" spans="1:22" ht="21" x14ac:dyDescent="0.55000000000000004">
      <c r="A24" s="2" t="s">
        <v>135</v>
      </c>
      <c r="C24" s="3">
        <v>5</v>
      </c>
      <c r="E24" s="1" t="s">
        <v>156</v>
      </c>
      <c r="G24" s="1">
        <v>20</v>
      </c>
      <c r="I24" s="3">
        <v>0</v>
      </c>
      <c r="K24" s="3">
        <v>0</v>
      </c>
      <c r="M24" s="3">
        <v>0</v>
      </c>
      <c r="O24" s="3">
        <v>25616438354</v>
      </c>
      <c r="Q24" s="3">
        <v>0</v>
      </c>
      <c r="S24" s="3">
        <v>25616438354</v>
      </c>
    </row>
    <row r="25" spans="1:22" ht="21" x14ac:dyDescent="0.55000000000000004">
      <c r="A25" s="2" t="s">
        <v>138</v>
      </c>
      <c r="C25" s="3">
        <v>30</v>
      </c>
      <c r="E25" s="1" t="s">
        <v>156</v>
      </c>
      <c r="G25" s="1">
        <v>0</v>
      </c>
      <c r="I25" s="3">
        <v>0</v>
      </c>
      <c r="K25" s="3">
        <v>0</v>
      </c>
      <c r="M25" s="3">
        <v>0</v>
      </c>
      <c r="O25" s="3">
        <v>863730469</v>
      </c>
      <c r="Q25" s="3">
        <v>0</v>
      </c>
      <c r="S25" s="3">
        <v>863730469</v>
      </c>
    </row>
    <row r="26" spans="1:22" ht="21" x14ac:dyDescent="0.55000000000000004">
      <c r="A26" s="2" t="s">
        <v>138</v>
      </c>
      <c r="C26" s="3">
        <v>4</v>
      </c>
      <c r="E26" s="1" t="s">
        <v>156</v>
      </c>
      <c r="G26" s="1">
        <v>20</v>
      </c>
      <c r="I26" s="3">
        <v>10371835602</v>
      </c>
      <c r="K26" s="3">
        <v>61806</v>
      </c>
      <c r="M26" s="3">
        <v>10371773796</v>
      </c>
      <c r="O26" s="3">
        <v>90340081696</v>
      </c>
      <c r="Q26" s="3">
        <v>19566453</v>
      </c>
      <c r="S26" s="3">
        <v>90320515243</v>
      </c>
    </row>
    <row r="27" spans="1:22" ht="21" x14ac:dyDescent="0.55000000000000004">
      <c r="A27" s="2" t="s">
        <v>135</v>
      </c>
      <c r="C27" s="3">
        <v>31</v>
      </c>
      <c r="E27" s="1" t="s">
        <v>156</v>
      </c>
      <c r="G27" s="1">
        <v>20</v>
      </c>
      <c r="I27" s="3">
        <v>10431457530</v>
      </c>
      <c r="K27" s="3">
        <v>0</v>
      </c>
      <c r="M27" s="3">
        <v>10431457530</v>
      </c>
      <c r="O27" s="3">
        <v>66199479430</v>
      </c>
      <c r="Q27" s="3">
        <v>0</v>
      </c>
      <c r="S27" s="3">
        <v>66199479430</v>
      </c>
    </row>
    <row r="28" spans="1:22" ht="21" x14ac:dyDescent="0.55000000000000004">
      <c r="A28" s="2" t="s">
        <v>121</v>
      </c>
      <c r="C28" s="3">
        <v>14</v>
      </c>
      <c r="E28" s="1" t="s">
        <v>156</v>
      </c>
      <c r="G28" s="1">
        <v>18</v>
      </c>
      <c r="I28" s="3">
        <v>7047616415</v>
      </c>
      <c r="K28" s="3">
        <v>0</v>
      </c>
      <c r="M28" s="3">
        <v>7047616415</v>
      </c>
      <c r="O28" s="3">
        <v>10912438320</v>
      </c>
      <c r="Q28" s="3">
        <v>26428284</v>
      </c>
      <c r="S28" s="3">
        <v>10886010036</v>
      </c>
    </row>
    <row r="29" spans="1:22" ht="19.5" thickBot="1" x14ac:dyDescent="0.5">
      <c r="I29" s="4">
        <f>SUM(I8:I28)</f>
        <v>76083239706</v>
      </c>
      <c r="K29" s="4">
        <f>SUM(K13:K28)</f>
        <v>-475690</v>
      </c>
      <c r="M29" s="4">
        <f>SUM(M8:M28)</f>
        <v>76083715396</v>
      </c>
      <c r="O29" s="4">
        <f>SUM(O8:O28)</f>
        <v>528588504319</v>
      </c>
      <c r="Q29" s="4">
        <f>SUM(Q13:Q28)</f>
        <v>73314650</v>
      </c>
      <c r="S29" s="4">
        <f>SUM(S8:S28)</f>
        <v>528515189669</v>
      </c>
    </row>
    <row r="30" spans="1:22" ht="19.5" thickTop="1" x14ac:dyDescent="0.45"/>
    <row r="31" spans="1:22" x14ac:dyDescent="0.45">
      <c r="O31" s="3"/>
      <c r="P31" s="3"/>
      <c r="Q31" s="3"/>
      <c r="R31" s="3"/>
      <c r="S31" s="3"/>
      <c r="T31" s="3"/>
      <c r="U31" s="3"/>
      <c r="V31" s="3"/>
    </row>
    <row r="32" spans="1:22" x14ac:dyDescent="0.45">
      <c r="O32" s="3"/>
      <c r="P32" s="3"/>
      <c r="Q32" s="3"/>
      <c r="R32" s="3"/>
      <c r="S32" s="3"/>
      <c r="T32" s="3"/>
      <c r="U32" s="3"/>
      <c r="V32" s="3"/>
    </row>
    <row r="33" spans="15:22" x14ac:dyDescent="0.45">
      <c r="O33" s="3"/>
      <c r="P33" s="3"/>
      <c r="Q33" s="3"/>
      <c r="R33" s="3"/>
      <c r="S33" s="3"/>
      <c r="T33" s="3"/>
      <c r="U33" s="3"/>
      <c r="V33" s="3"/>
    </row>
    <row r="34" spans="15:22" x14ac:dyDescent="0.45">
      <c r="O34" s="3"/>
      <c r="P34" s="3"/>
      <c r="Q34" s="3"/>
      <c r="R34" s="3"/>
      <c r="S34" s="3"/>
      <c r="T34" s="3"/>
      <c r="U34" s="3"/>
      <c r="V34" s="3"/>
    </row>
    <row r="35" spans="15:22" x14ac:dyDescent="0.45">
      <c r="O35" s="3"/>
      <c r="P35" s="3"/>
      <c r="Q35" s="3"/>
      <c r="R35" s="3"/>
      <c r="S35" s="3"/>
      <c r="T35" s="3"/>
      <c r="U35" s="3"/>
      <c r="V35" s="3"/>
    </row>
    <row r="36" spans="15:22" x14ac:dyDescent="0.45">
      <c r="O36" s="3"/>
      <c r="P36" s="3"/>
      <c r="Q36" s="3"/>
      <c r="R36" s="3"/>
      <c r="S36" s="3"/>
      <c r="T36" s="3"/>
      <c r="U36" s="3"/>
      <c r="V36" s="3"/>
    </row>
    <row r="37" spans="15:22" x14ac:dyDescent="0.45">
      <c r="O37" s="3"/>
      <c r="P37" s="3"/>
      <c r="Q37" s="3"/>
      <c r="R37" s="3"/>
      <c r="S37" s="3"/>
      <c r="T37" s="3"/>
      <c r="U37" s="3"/>
      <c r="V37" s="3"/>
    </row>
    <row r="38" spans="15:22" x14ac:dyDescent="0.45">
      <c r="O38" s="3"/>
      <c r="P38" s="3"/>
      <c r="Q38" s="3"/>
      <c r="R38" s="3"/>
      <c r="S38" s="3"/>
      <c r="T38" s="3"/>
      <c r="U38" s="3"/>
      <c r="V38" s="3"/>
    </row>
    <row r="39" spans="15:22" x14ac:dyDescent="0.45">
      <c r="O39" s="3"/>
      <c r="P39" s="3"/>
      <c r="Q39" s="3"/>
      <c r="R39" s="3"/>
      <c r="S39" s="3"/>
      <c r="T39" s="3"/>
      <c r="U39" s="3"/>
      <c r="V39" s="3"/>
    </row>
    <row r="40" spans="15:22" x14ac:dyDescent="0.45">
      <c r="O40" s="3"/>
      <c r="P40" s="3"/>
      <c r="Q40" s="3"/>
      <c r="R40" s="3"/>
      <c r="S40" s="3"/>
      <c r="T40" s="3"/>
      <c r="U40" s="3"/>
      <c r="V40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zoomScale="60" zoomScaleNormal="60" workbookViewId="0">
      <selection activeCell="O38" sqref="O38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30" x14ac:dyDescent="0.45">
      <c r="A3" s="9" t="s">
        <v>147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ht="30" x14ac:dyDescent="0.45">
      <c r="A6" s="9" t="s">
        <v>3</v>
      </c>
      <c r="C6" s="9" t="s">
        <v>157</v>
      </c>
      <c r="D6" s="9" t="s">
        <v>157</v>
      </c>
      <c r="E6" s="9" t="s">
        <v>157</v>
      </c>
      <c r="F6" s="9" t="s">
        <v>157</v>
      </c>
      <c r="G6" s="9" t="s">
        <v>157</v>
      </c>
      <c r="I6" s="9" t="s">
        <v>149</v>
      </c>
      <c r="J6" s="9" t="s">
        <v>149</v>
      </c>
      <c r="K6" s="9" t="s">
        <v>149</v>
      </c>
      <c r="L6" s="9" t="s">
        <v>149</v>
      </c>
      <c r="M6" s="9" t="s">
        <v>149</v>
      </c>
      <c r="O6" s="9" t="s">
        <v>150</v>
      </c>
      <c r="P6" s="9" t="s">
        <v>150</v>
      </c>
      <c r="Q6" s="9" t="s">
        <v>150</v>
      </c>
      <c r="R6" s="9" t="s">
        <v>150</v>
      </c>
      <c r="S6" s="9" t="s">
        <v>150</v>
      </c>
    </row>
    <row r="7" spans="1:19" ht="30" x14ac:dyDescent="0.45">
      <c r="A7" s="9" t="s">
        <v>3</v>
      </c>
      <c r="C7" s="9" t="s">
        <v>158</v>
      </c>
      <c r="E7" s="9" t="s">
        <v>159</v>
      </c>
      <c r="G7" s="9" t="s">
        <v>160</v>
      </c>
      <c r="I7" s="9" t="s">
        <v>161</v>
      </c>
      <c r="K7" s="9" t="s">
        <v>154</v>
      </c>
      <c r="M7" s="9" t="s">
        <v>162</v>
      </c>
      <c r="O7" s="9" t="s">
        <v>161</v>
      </c>
      <c r="Q7" s="9" t="s">
        <v>154</v>
      </c>
      <c r="S7" s="9" t="s">
        <v>162</v>
      </c>
    </row>
    <row r="8" spans="1:19" ht="21" x14ac:dyDescent="0.55000000000000004">
      <c r="A8" s="2" t="s">
        <v>24</v>
      </c>
      <c r="C8" s="1" t="s">
        <v>163</v>
      </c>
      <c r="E8" s="3">
        <v>8853153</v>
      </c>
      <c r="G8" s="3">
        <v>380</v>
      </c>
      <c r="I8" s="3">
        <v>0</v>
      </c>
      <c r="K8" s="3">
        <v>0</v>
      </c>
      <c r="M8" s="3">
        <v>0</v>
      </c>
      <c r="O8" s="3">
        <v>3364198140</v>
      </c>
      <c r="Q8" s="3">
        <v>-134921819</v>
      </c>
      <c r="S8" s="3">
        <v>3229276321</v>
      </c>
    </row>
    <row r="9" spans="1:19" ht="21" x14ac:dyDescent="0.55000000000000004">
      <c r="A9" s="2" t="s">
        <v>192</v>
      </c>
      <c r="E9" s="3"/>
      <c r="G9" s="3"/>
      <c r="I9" s="3"/>
      <c r="K9" s="3"/>
      <c r="M9" s="3"/>
      <c r="O9" s="3"/>
      <c r="Q9" s="3">
        <v>690458980</v>
      </c>
      <c r="S9" s="3">
        <f>Q9</f>
        <v>690458980</v>
      </c>
    </row>
    <row r="10" spans="1:19" ht="21" x14ac:dyDescent="0.55000000000000004">
      <c r="A10" s="2" t="s">
        <v>28</v>
      </c>
      <c r="C10" s="1" t="s">
        <v>164</v>
      </c>
      <c r="E10" s="3">
        <v>1500000</v>
      </c>
      <c r="G10" s="3">
        <v>100</v>
      </c>
      <c r="I10" s="3">
        <v>150000000</v>
      </c>
      <c r="K10" s="3">
        <v>3315472</v>
      </c>
      <c r="M10" s="3">
        <v>146684528</v>
      </c>
      <c r="O10" s="3">
        <v>150000000</v>
      </c>
      <c r="Q10" s="3">
        <v>-3315472</v>
      </c>
      <c r="S10" s="3">
        <v>146684528</v>
      </c>
    </row>
    <row r="11" spans="1:19" ht="21" x14ac:dyDescent="0.55000000000000004">
      <c r="A11" s="2" t="s">
        <v>165</v>
      </c>
      <c r="C11" s="1" t="s">
        <v>166</v>
      </c>
      <c r="E11" s="3">
        <v>180000</v>
      </c>
      <c r="G11" s="3">
        <v>112</v>
      </c>
      <c r="I11" s="3">
        <v>0</v>
      </c>
      <c r="K11" s="3">
        <v>0</v>
      </c>
      <c r="M11" s="3">
        <v>0</v>
      </c>
      <c r="O11" s="3">
        <v>20160000</v>
      </c>
      <c r="Q11" s="3">
        <v>-537600</v>
      </c>
      <c r="S11" s="3">
        <v>19622400</v>
      </c>
    </row>
    <row r="12" spans="1:19" ht="21" x14ac:dyDescent="0.55000000000000004">
      <c r="A12" s="2" t="s">
        <v>18</v>
      </c>
      <c r="C12" s="1" t="s">
        <v>167</v>
      </c>
      <c r="E12" s="3">
        <v>4170</v>
      </c>
      <c r="G12" s="3">
        <v>8740</v>
      </c>
      <c r="I12" s="3">
        <v>0</v>
      </c>
      <c r="K12" s="3">
        <v>0</v>
      </c>
      <c r="M12" s="3">
        <v>0</v>
      </c>
      <c r="O12" s="3">
        <v>36445800</v>
      </c>
      <c r="Q12" s="3">
        <v>0</v>
      </c>
      <c r="S12" s="3">
        <v>36445800</v>
      </c>
    </row>
    <row r="13" spans="1:19" ht="21" x14ac:dyDescent="0.55000000000000004">
      <c r="A13" s="2" t="s">
        <v>17</v>
      </c>
      <c r="C13" s="1" t="s">
        <v>168</v>
      </c>
      <c r="E13" s="3">
        <v>1984</v>
      </c>
      <c r="G13" s="3">
        <v>257</v>
      </c>
      <c r="I13" s="3">
        <v>509888</v>
      </c>
      <c r="K13" s="3">
        <v>65448</v>
      </c>
      <c r="M13" s="3">
        <v>444440</v>
      </c>
      <c r="O13" s="3">
        <v>509888</v>
      </c>
      <c r="Q13" s="3">
        <v>-65448</v>
      </c>
      <c r="S13" s="3">
        <v>444440</v>
      </c>
    </row>
    <row r="14" spans="1:19" ht="19.5" thickBot="1" x14ac:dyDescent="0.5">
      <c r="I14" s="4">
        <f>SUM(I8:I13)</f>
        <v>150509888</v>
      </c>
      <c r="K14" s="4">
        <f>SUM(K8:K13)</f>
        <v>3380920</v>
      </c>
      <c r="M14" s="4">
        <f>SUM(M8:M13)</f>
        <v>147128968</v>
      </c>
      <c r="O14" s="4">
        <f>SUM(O8:O13)</f>
        <v>3571313828</v>
      </c>
      <c r="Q14" s="4">
        <f>SUM(Q8:Q13)</f>
        <v>551618641</v>
      </c>
      <c r="S14" s="4">
        <f>SUM(S8:S13)</f>
        <v>4122932469</v>
      </c>
    </row>
    <row r="15" spans="1:19" ht="19.5" thickTop="1" x14ac:dyDescent="0.45"/>
    <row r="17" spans="17:17" x14ac:dyDescent="0.45">
      <c r="Q17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7"/>
  <sheetViews>
    <sheetView rightToLeft="1" topLeftCell="A10" workbookViewId="0">
      <selection activeCell="T17" sqref="T17"/>
    </sheetView>
  </sheetViews>
  <sheetFormatPr defaultColWidth="9" defaultRowHeight="18.75" x14ac:dyDescent="0.45"/>
  <cols>
    <col min="1" max="1" width="31.28515625" style="1" bestFit="1" customWidth="1"/>
    <col min="2" max="2" width="1.5703125" style="1" customWidth="1"/>
    <col min="3" max="3" width="10.7109375" style="1" bestFit="1" customWidth="1"/>
    <col min="4" max="4" width="2" style="1" customWidth="1"/>
    <col min="5" max="5" width="17.42578125" style="1" bestFit="1" customWidth="1"/>
    <col min="6" max="6" width="2.140625" style="1" customWidth="1"/>
    <col min="7" max="7" width="17.85546875" style="1" bestFit="1" customWidth="1"/>
    <col min="8" max="8" width="2.28515625" style="1" customWidth="1"/>
    <col min="9" max="9" width="39" style="1" bestFit="1" customWidth="1"/>
    <col min="10" max="10" width="2.140625" style="1" customWidth="1"/>
    <col min="11" max="11" width="10.7109375" style="1" bestFit="1" customWidth="1"/>
    <col min="12" max="12" width="1.85546875" style="1" customWidth="1"/>
    <col min="13" max="13" width="17.42578125" style="1" bestFit="1" customWidth="1"/>
    <col min="14" max="14" width="1.85546875" style="1" customWidth="1"/>
    <col min="15" max="15" width="17.5703125" style="1" bestFit="1" customWidth="1"/>
    <col min="16" max="16" width="1.5703125" style="1" customWidth="1"/>
    <col min="17" max="17" width="39" style="1" bestFit="1" customWidth="1"/>
    <col min="18" max="16384" width="9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147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9" t="s">
        <v>3</v>
      </c>
      <c r="C6" s="9" t="s">
        <v>149</v>
      </c>
      <c r="D6" s="9" t="s">
        <v>149</v>
      </c>
      <c r="E6" s="9" t="s">
        <v>149</v>
      </c>
      <c r="F6" s="9" t="s">
        <v>149</v>
      </c>
      <c r="G6" s="9" t="s">
        <v>149</v>
      </c>
      <c r="H6" s="9" t="s">
        <v>149</v>
      </c>
      <c r="I6" s="9" t="s">
        <v>149</v>
      </c>
      <c r="K6" s="9" t="s">
        <v>150</v>
      </c>
      <c r="L6" s="9" t="s">
        <v>150</v>
      </c>
      <c r="M6" s="9" t="s">
        <v>150</v>
      </c>
      <c r="N6" s="9" t="s">
        <v>150</v>
      </c>
      <c r="O6" s="9" t="s">
        <v>150</v>
      </c>
      <c r="P6" s="9" t="s">
        <v>150</v>
      </c>
      <c r="Q6" s="9" t="s">
        <v>150</v>
      </c>
    </row>
    <row r="7" spans="1:17" ht="30" x14ac:dyDescent="0.45">
      <c r="A7" s="9" t="s">
        <v>3</v>
      </c>
      <c r="C7" s="9" t="s">
        <v>7</v>
      </c>
      <c r="E7" s="9" t="s">
        <v>169</v>
      </c>
      <c r="G7" s="9" t="s">
        <v>170</v>
      </c>
      <c r="I7" s="9" t="s">
        <v>171</v>
      </c>
      <c r="K7" s="9" t="s">
        <v>7</v>
      </c>
      <c r="M7" s="9" t="s">
        <v>169</v>
      </c>
      <c r="O7" s="9" t="s">
        <v>170</v>
      </c>
      <c r="Q7" s="9" t="s">
        <v>171</v>
      </c>
    </row>
    <row r="8" spans="1:17" ht="21" x14ac:dyDescent="0.55000000000000004">
      <c r="A8" s="2" t="s">
        <v>26</v>
      </c>
      <c r="C8" s="6">
        <v>3500000</v>
      </c>
      <c r="D8" s="7"/>
      <c r="E8" s="6">
        <v>104236083000</v>
      </c>
      <c r="F8" s="7"/>
      <c r="G8" s="6">
        <v>104052864583</v>
      </c>
      <c r="H8" s="7"/>
      <c r="I8" s="6">
        <v>183218417</v>
      </c>
      <c r="J8" s="7"/>
      <c r="K8" s="6">
        <v>3500000</v>
      </c>
      <c r="L8" s="7"/>
      <c r="M8" s="6">
        <v>104236083000</v>
      </c>
      <c r="N8" s="7"/>
      <c r="O8" s="6">
        <v>104867184931</v>
      </c>
      <c r="P8" s="7"/>
      <c r="Q8" s="6">
        <v>-631101931</v>
      </c>
    </row>
    <row r="9" spans="1:17" ht="21" x14ac:dyDescent="0.55000000000000004">
      <c r="A9" s="2" t="s">
        <v>31</v>
      </c>
      <c r="C9" s="6">
        <v>100000</v>
      </c>
      <c r="D9" s="7"/>
      <c r="E9" s="6">
        <v>7114415850</v>
      </c>
      <c r="F9" s="7"/>
      <c r="G9" s="6">
        <v>7186119158</v>
      </c>
      <c r="H9" s="7"/>
      <c r="I9" s="6">
        <v>-71703308</v>
      </c>
      <c r="J9" s="7"/>
      <c r="K9" s="6">
        <v>100000</v>
      </c>
      <c r="L9" s="7"/>
      <c r="M9" s="6">
        <v>7114415850</v>
      </c>
      <c r="N9" s="7"/>
      <c r="O9" s="6">
        <v>7311742371</v>
      </c>
      <c r="P9" s="7"/>
      <c r="Q9" s="6">
        <v>-197326521</v>
      </c>
    </row>
    <row r="10" spans="1:17" ht="21" x14ac:dyDescent="0.55000000000000004">
      <c r="A10" s="2" t="s">
        <v>18</v>
      </c>
      <c r="C10" s="6">
        <v>4170</v>
      </c>
      <c r="D10" s="7"/>
      <c r="E10" s="6">
        <v>730162519</v>
      </c>
      <c r="F10" s="7"/>
      <c r="G10" s="6">
        <v>728784506</v>
      </c>
      <c r="H10" s="7"/>
      <c r="I10" s="6">
        <v>1378013</v>
      </c>
      <c r="J10" s="7"/>
      <c r="K10" s="6">
        <v>4170</v>
      </c>
      <c r="L10" s="7"/>
      <c r="M10" s="6">
        <v>730162519</v>
      </c>
      <c r="N10" s="7"/>
      <c r="O10" s="6">
        <v>698122764</v>
      </c>
      <c r="P10" s="7"/>
      <c r="Q10" s="6">
        <v>32039755</v>
      </c>
    </row>
    <row r="11" spans="1:17" ht="21" x14ac:dyDescent="0.55000000000000004">
      <c r="A11" s="2" t="s">
        <v>17</v>
      </c>
      <c r="C11" s="6">
        <v>1984</v>
      </c>
      <c r="D11" s="7"/>
      <c r="E11" s="6">
        <v>27190655</v>
      </c>
      <c r="F11" s="7"/>
      <c r="G11" s="6">
        <v>27603488</v>
      </c>
      <c r="H11" s="7"/>
      <c r="I11" s="6">
        <v>-412833</v>
      </c>
      <c r="J11" s="7"/>
      <c r="K11" s="6">
        <v>1984</v>
      </c>
      <c r="L11" s="7"/>
      <c r="M11" s="6">
        <v>27190655</v>
      </c>
      <c r="N11" s="7"/>
      <c r="O11" s="6">
        <v>27597180</v>
      </c>
      <c r="P11" s="7"/>
      <c r="Q11" s="6">
        <v>-406525</v>
      </c>
    </row>
    <row r="12" spans="1:17" ht="21" x14ac:dyDescent="0.55000000000000004">
      <c r="A12" s="2" t="s">
        <v>30</v>
      </c>
      <c r="C12" s="6">
        <v>992</v>
      </c>
      <c r="D12" s="7"/>
      <c r="E12" s="6">
        <v>43416891</v>
      </c>
      <c r="F12" s="7"/>
      <c r="G12" s="6">
        <v>43069983</v>
      </c>
      <c r="H12" s="7"/>
      <c r="I12" s="6">
        <v>346908</v>
      </c>
      <c r="J12" s="7"/>
      <c r="K12" s="6">
        <v>992</v>
      </c>
      <c r="L12" s="7"/>
      <c r="M12" s="6">
        <v>43416891</v>
      </c>
      <c r="N12" s="7"/>
      <c r="O12" s="6">
        <v>43116593</v>
      </c>
      <c r="P12" s="7"/>
      <c r="Q12" s="6">
        <v>300298</v>
      </c>
    </row>
    <row r="13" spans="1:17" ht="21" x14ac:dyDescent="0.55000000000000004">
      <c r="A13" s="2" t="s">
        <v>15</v>
      </c>
      <c r="C13" s="6">
        <v>43728</v>
      </c>
      <c r="D13" s="7"/>
      <c r="E13" s="6">
        <v>187346298</v>
      </c>
      <c r="F13" s="7"/>
      <c r="G13" s="6">
        <v>186440452</v>
      </c>
      <c r="H13" s="7"/>
      <c r="I13" s="6">
        <v>905845</v>
      </c>
      <c r="J13" s="7"/>
      <c r="K13" s="6">
        <v>43728</v>
      </c>
      <c r="L13" s="7"/>
      <c r="M13" s="6">
        <v>187346298</v>
      </c>
      <c r="N13" s="7"/>
      <c r="O13" s="6">
        <v>186706901</v>
      </c>
      <c r="P13" s="7"/>
      <c r="Q13" s="6">
        <v>639397</v>
      </c>
    </row>
    <row r="14" spans="1:17" ht="21" x14ac:dyDescent="0.55000000000000004">
      <c r="A14" s="2" t="s">
        <v>38</v>
      </c>
      <c r="C14" s="6">
        <v>3968</v>
      </c>
      <c r="D14" s="7"/>
      <c r="E14" s="6">
        <v>118130548</v>
      </c>
      <c r="F14" s="7"/>
      <c r="G14" s="6">
        <v>118042422</v>
      </c>
      <c r="H14" s="7"/>
      <c r="I14" s="6">
        <v>88126</v>
      </c>
      <c r="J14" s="7"/>
      <c r="K14" s="6">
        <v>3968</v>
      </c>
      <c r="L14" s="7"/>
      <c r="M14" s="6">
        <v>118130548</v>
      </c>
      <c r="N14" s="7"/>
      <c r="O14" s="6">
        <v>118042422</v>
      </c>
      <c r="P14" s="7"/>
      <c r="Q14" s="6">
        <v>88126</v>
      </c>
    </row>
    <row r="15" spans="1:17" ht="21" x14ac:dyDescent="0.55000000000000004">
      <c r="A15" s="2" t="s">
        <v>35</v>
      </c>
      <c r="C15" s="6">
        <v>65119</v>
      </c>
      <c r="D15" s="7"/>
      <c r="E15" s="6">
        <v>653788573</v>
      </c>
      <c r="F15" s="7"/>
      <c r="G15" s="6">
        <v>657190284</v>
      </c>
      <c r="H15" s="7"/>
      <c r="I15" s="6">
        <v>-3401710</v>
      </c>
      <c r="J15" s="7"/>
      <c r="K15" s="6">
        <v>65119</v>
      </c>
      <c r="L15" s="7"/>
      <c r="M15" s="6">
        <v>653788573</v>
      </c>
      <c r="N15" s="7"/>
      <c r="O15" s="6">
        <v>657190283</v>
      </c>
      <c r="P15" s="7"/>
      <c r="Q15" s="6">
        <v>-3401710</v>
      </c>
    </row>
    <row r="16" spans="1:17" ht="21" x14ac:dyDescent="0.55000000000000004">
      <c r="A16" s="2" t="s">
        <v>24</v>
      </c>
      <c r="C16" s="6">
        <v>6742557</v>
      </c>
      <c r="D16" s="7"/>
      <c r="E16" s="6">
        <v>79893070328</v>
      </c>
      <c r="F16" s="7"/>
      <c r="G16" s="6">
        <v>80259649765</v>
      </c>
      <c r="H16" s="7"/>
      <c r="I16" s="6">
        <v>-366579438</v>
      </c>
      <c r="J16" s="7"/>
      <c r="K16" s="6">
        <v>6742557</v>
      </c>
      <c r="L16" s="7"/>
      <c r="M16" s="6">
        <v>79893070328</v>
      </c>
      <c r="N16" s="7"/>
      <c r="O16" s="6">
        <v>55761420402</v>
      </c>
      <c r="P16" s="7"/>
      <c r="Q16" s="6">
        <v>24131649926</v>
      </c>
    </row>
    <row r="17" spans="1:17" ht="21" x14ac:dyDescent="0.55000000000000004">
      <c r="A17" s="2" t="s">
        <v>33</v>
      </c>
      <c r="C17" s="6">
        <v>500000</v>
      </c>
      <c r="D17" s="7"/>
      <c r="E17" s="6">
        <v>4309206750</v>
      </c>
      <c r="F17" s="7"/>
      <c r="G17" s="6">
        <v>4357378691</v>
      </c>
      <c r="H17" s="7"/>
      <c r="I17" s="6">
        <v>-48171941</v>
      </c>
      <c r="J17" s="7"/>
      <c r="K17" s="6">
        <v>500000</v>
      </c>
      <c r="L17" s="7"/>
      <c r="M17" s="6">
        <v>4309206750</v>
      </c>
      <c r="N17" s="7"/>
      <c r="O17" s="6">
        <v>4419309344</v>
      </c>
      <c r="P17" s="7"/>
      <c r="Q17" s="6">
        <v>-110102594</v>
      </c>
    </row>
    <row r="18" spans="1:17" ht="21" x14ac:dyDescent="0.55000000000000004">
      <c r="A18" s="2" t="s">
        <v>22</v>
      </c>
      <c r="C18" s="6">
        <v>1500000</v>
      </c>
      <c r="D18" s="7"/>
      <c r="E18" s="6">
        <v>24617648250</v>
      </c>
      <c r="F18" s="7"/>
      <c r="G18" s="6">
        <v>24654592252</v>
      </c>
      <c r="H18" s="7"/>
      <c r="I18" s="6">
        <v>-36944002</v>
      </c>
      <c r="J18" s="7"/>
      <c r="K18" s="6">
        <v>1500000</v>
      </c>
      <c r="L18" s="7"/>
      <c r="M18" s="6">
        <v>24617648250</v>
      </c>
      <c r="N18" s="7"/>
      <c r="O18" s="6">
        <v>10440727633</v>
      </c>
      <c r="P18" s="7"/>
      <c r="Q18" s="6">
        <v>14176920617</v>
      </c>
    </row>
    <row r="19" spans="1:17" ht="21" x14ac:dyDescent="0.55000000000000004">
      <c r="A19" s="2" t="s">
        <v>36</v>
      </c>
      <c r="C19" s="6">
        <v>5000000</v>
      </c>
      <c r="D19" s="7"/>
      <c r="E19" s="6">
        <v>27286672500</v>
      </c>
      <c r="F19" s="7"/>
      <c r="G19" s="6">
        <v>27485228209</v>
      </c>
      <c r="H19" s="7"/>
      <c r="I19" s="6">
        <v>-198555709</v>
      </c>
      <c r="J19" s="7"/>
      <c r="K19" s="6">
        <v>5000000</v>
      </c>
      <c r="L19" s="7"/>
      <c r="M19" s="6">
        <v>27286672500</v>
      </c>
      <c r="N19" s="7"/>
      <c r="O19" s="6">
        <v>27485228209</v>
      </c>
      <c r="P19" s="7"/>
      <c r="Q19" s="6">
        <v>-198555709</v>
      </c>
    </row>
    <row r="20" spans="1:17" ht="21" x14ac:dyDescent="0.55000000000000004">
      <c r="A20" s="2" t="s">
        <v>28</v>
      </c>
      <c r="C20" s="6">
        <v>1500000</v>
      </c>
      <c r="D20" s="7"/>
      <c r="E20" s="6">
        <v>42116904450</v>
      </c>
      <c r="F20" s="7"/>
      <c r="G20" s="6">
        <v>42606029509</v>
      </c>
      <c r="H20" s="7"/>
      <c r="I20" s="6">
        <v>-489125059</v>
      </c>
      <c r="J20" s="7"/>
      <c r="K20" s="6">
        <v>1500000</v>
      </c>
      <c r="L20" s="7"/>
      <c r="M20" s="6">
        <v>42116904450</v>
      </c>
      <c r="N20" s="7"/>
      <c r="O20" s="6">
        <v>36878654323</v>
      </c>
      <c r="P20" s="7"/>
      <c r="Q20" s="6">
        <v>5238250127</v>
      </c>
    </row>
    <row r="21" spans="1:17" ht="21" x14ac:dyDescent="0.55000000000000004">
      <c r="A21" s="2" t="s">
        <v>20</v>
      </c>
      <c r="C21" s="6">
        <v>2929830</v>
      </c>
      <c r="D21" s="7"/>
      <c r="E21" s="6">
        <v>25253398822</v>
      </c>
      <c r="F21" s="7"/>
      <c r="G21" s="6">
        <v>27080691374</v>
      </c>
      <c r="H21" s="7"/>
      <c r="I21" s="6">
        <v>-1827292552</v>
      </c>
      <c r="J21" s="7"/>
      <c r="K21" s="6">
        <v>2929830</v>
      </c>
      <c r="L21" s="7"/>
      <c r="M21" s="6">
        <v>25253398822</v>
      </c>
      <c r="N21" s="7"/>
      <c r="O21" s="6">
        <v>955618467</v>
      </c>
      <c r="P21" s="7"/>
      <c r="Q21" s="6">
        <v>24297780355</v>
      </c>
    </row>
    <row r="22" spans="1:17" ht="21" x14ac:dyDescent="0.55000000000000004">
      <c r="A22" s="2" t="s">
        <v>172</v>
      </c>
      <c r="C22" s="6">
        <v>0</v>
      </c>
      <c r="D22" s="7"/>
      <c r="E22" s="6">
        <v>0</v>
      </c>
      <c r="F22" s="7"/>
      <c r="G22" s="6">
        <v>0</v>
      </c>
      <c r="H22" s="7"/>
      <c r="I22" s="6">
        <v>0</v>
      </c>
      <c r="J22" s="7"/>
      <c r="K22" s="6">
        <v>0</v>
      </c>
      <c r="L22" s="7"/>
      <c r="M22" s="6">
        <v>0</v>
      </c>
      <c r="N22" s="7"/>
      <c r="O22" s="6">
        <v>1242315076</v>
      </c>
      <c r="P22" s="7"/>
      <c r="Q22" s="6">
        <v>-1242315076</v>
      </c>
    </row>
    <row r="23" spans="1:17" ht="21" x14ac:dyDescent="0.55000000000000004">
      <c r="A23" s="2" t="s">
        <v>92</v>
      </c>
      <c r="C23" s="6">
        <v>645600</v>
      </c>
      <c r="D23" s="7"/>
      <c r="E23" s="6">
        <v>639108195040</v>
      </c>
      <c r="F23" s="7"/>
      <c r="G23" s="6">
        <v>675577983692</v>
      </c>
      <c r="H23" s="7"/>
      <c r="I23" s="6">
        <v>-36469788651</v>
      </c>
      <c r="J23" s="7"/>
      <c r="K23" s="6">
        <v>645600</v>
      </c>
      <c r="L23" s="7"/>
      <c r="M23" s="6">
        <v>639108195040</v>
      </c>
      <c r="N23" s="7"/>
      <c r="O23" s="6">
        <v>606366606857</v>
      </c>
      <c r="P23" s="7"/>
      <c r="Q23" s="6">
        <v>32741588183</v>
      </c>
    </row>
    <row r="24" spans="1:17" ht="21" x14ac:dyDescent="0.55000000000000004">
      <c r="A24" s="2" t="s">
        <v>173</v>
      </c>
      <c r="C24" s="6">
        <v>101200</v>
      </c>
      <c r="D24" s="7"/>
      <c r="E24" s="6">
        <v>98146207775</v>
      </c>
      <c r="F24" s="7"/>
      <c r="G24" s="6">
        <v>87876269538</v>
      </c>
      <c r="H24" s="7"/>
      <c r="I24" s="6">
        <v>10269938237</v>
      </c>
      <c r="J24" s="7"/>
      <c r="K24" s="6">
        <v>101200</v>
      </c>
      <c r="L24" s="7"/>
      <c r="M24" s="6">
        <v>98146207775</v>
      </c>
      <c r="N24" s="7"/>
      <c r="O24" s="6">
        <v>91013157987</v>
      </c>
      <c r="P24" s="7"/>
      <c r="Q24" s="6">
        <v>7133049788</v>
      </c>
    </row>
    <row r="25" spans="1:17" ht="21" x14ac:dyDescent="0.55000000000000004">
      <c r="A25" s="2" t="s">
        <v>84</v>
      </c>
      <c r="C25" s="6">
        <v>336280</v>
      </c>
      <c r="D25" s="7"/>
      <c r="E25" s="6">
        <v>336219049250</v>
      </c>
      <c r="F25" s="7"/>
      <c r="G25" s="6">
        <v>296660524572</v>
      </c>
      <c r="H25" s="7"/>
      <c r="I25" s="6">
        <v>39558524678</v>
      </c>
      <c r="J25" s="7"/>
      <c r="K25" s="6">
        <v>336280</v>
      </c>
      <c r="L25" s="7"/>
      <c r="M25" s="6">
        <v>336219049250</v>
      </c>
      <c r="N25" s="7"/>
      <c r="O25" s="6">
        <v>325820696611</v>
      </c>
      <c r="P25" s="7"/>
      <c r="Q25" s="6">
        <v>10398352639</v>
      </c>
    </row>
    <row r="26" spans="1:17" ht="21" x14ac:dyDescent="0.55000000000000004">
      <c r="A26" s="2" t="s">
        <v>57</v>
      </c>
      <c r="C26" s="6">
        <v>50000</v>
      </c>
      <c r="D26" s="7"/>
      <c r="E26" s="6">
        <v>36703446294</v>
      </c>
      <c r="F26" s="7"/>
      <c r="G26" s="6">
        <v>36152396190</v>
      </c>
      <c r="H26" s="7"/>
      <c r="I26" s="6">
        <v>551050104</v>
      </c>
      <c r="J26" s="7"/>
      <c r="K26" s="6">
        <v>50000</v>
      </c>
      <c r="L26" s="7"/>
      <c r="M26" s="6">
        <v>36703446294</v>
      </c>
      <c r="N26" s="7"/>
      <c r="O26" s="6">
        <v>35977050352</v>
      </c>
      <c r="P26" s="7"/>
      <c r="Q26" s="6">
        <v>726395942</v>
      </c>
    </row>
    <row r="27" spans="1:17" ht="21" x14ac:dyDescent="0.55000000000000004">
      <c r="A27" s="2" t="s">
        <v>53</v>
      </c>
      <c r="C27" s="6">
        <v>21160</v>
      </c>
      <c r="D27" s="7"/>
      <c r="E27" s="6">
        <v>15880155759</v>
      </c>
      <c r="F27" s="7"/>
      <c r="G27" s="6">
        <v>15652875082</v>
      </c>
      <c r="H27" s="7"/>
      <c r="I27" s="6">
        <v>227280677</v>
      </c>
      <c r="J27" s="7"/>
      <c r="K27" s="6">
        <v>21160</v>
      </c>
      <c r="L27" s="7"/>
      <c r="M27" s="6">
        <v>15880155759</v>
      </c>
      <c r="N27" s="7"/>
      <c r="O27" s="6">
        <v>15534624334</v>
      </c>
      <c r="P27" s="7"/>
      <c r="Q27" s="6">
        <v>345531425</v>
      </c>
    </row>
    <row r="28" spans="1:17" ht="21" x14ac:dyDescent="0.55000000000000004">
      <c r="A28" s="2" t="s">
        <v>61</v>
      </c>
      <c r="C28" s="6">
        <v>38546</v>
      </c>
      <c r="D28" s="7"/>
      <c r="E28" s="6">
        <v>27806360735</v>
      </c>
      <c r="F28" s="7"/>
      <c r="G28" s="6">
        <v>27359192561</v>
      </c>
      <c r="H28" s="7"/>
      <c r="I28" s="6">
        <v>447168174</v>
      </c>
      <c r="J28" s="7"/>
      <c r="K28" s="6">
        <v>38546</v>
      </c>
      <c r="L28" s="7"/>
      <c r="M28" s="6">
        <v>27806360735</v>
      </c>
      <c r="N28" s="7"/>
      <c r="O28" s="6">
        <v>27046791699</v>
      </c>
      <c r="P28" s="7"/>
      <c r="Q28" s="6">
        <v>759569036</v>
      </c>
    </row>
    <row r="29" spans="1:17" ht="21" x14ac:dyDescent="0.55000000000000004">
      <c r="A29" s="2" t="s">
        <v>64</v>
      </c>
      <c r="C29" s="6">
        <v>249116</v>
      </c>
      <c r="D29" s="7"/>
      <c r="E29" s="6">
        <v>147106224083</v>
      </c>
      <c r="F29" s="7"/>
      <c r="G29" s="6">
        <v>143736724278</v>
      </c>
      <c r="H29" s="7"/>
      <c r="I29" s="6">
        <v>3369499805</v>
      </c>
      <c r="J29" s="7"/>
      <c r="K29" s="6">
        <v>249116</v>
      </c>
      <c r="L29" s="7"/>
      <c r="M29" s="6">
        <v>147106224083</v>
      </c>
      <c r="N29" s="7"/>
      <c r="O29" s="6">
        <v>144164113338</v>
      </c>
      <c r="P29" s="7"/>
      <c r="Q29" s="6">
        <v>2942110745</v>
      </c>
    </row>
    <row r="30" spans="1:17" ht="21" x14ac:dyDescent="0.55000000000000004">
      <c r="A30" s="2" t="s">
        <v>68</v>
      </c>
      <c r="C30" s="6">
        <v>175393</v>
      </c>
      <c r="D30" s="7"/>
      <c r="E30" s="6">
        <v>102252770839</v>
      </c>
      <c r="F30" s="7"/>
      <c r="G30" s="6">
        <v>99756750151</v>
      </c>
      <c r="H30" s="7"/>
      <c r="I30" s="6">
        <v>2496020688</v>
      </c>
      <c r="J30" s="7"/>
      <c r="K30" s="6">
        <v>175393</v>
      </c>
      <c r="L30" s="7"/>
      <c r="M30" s="6">
        <v>102252770839</v>
      </c>
      <c r="N30" s="7"/>
      <c r="O30" s="6">
        <v>100519434633</v>
      </c>
      <c r="P30" s="7"/>
      <c r="Q30" s="6">
        <v>1733336206</v>
      </c>
    </row>
    <row r="31" spans="1:17" ht="21" x14ac:dyDescent="0.55000000000000004">
      <c r="A31" s="2" t="s">
        <v>48</v>
      </c>
      <c r="C31" s="6">
        <v>153995</v>
      </c>
      <c r="D31" s="7"/>
      <c r="E31" s="6">
        <v>140110050449</v>
      </c>
      <c r="F31" s="7"/>
      <c r="G31" s="6">
        <v>142451735897</v>
      </c>
      <c r="H31" s="7"/>
      <c r="I31" s="6">
        <v>-2341685447</v>
      </c>
      <c r="J31" s="7"/>
      <c r="K31" s="6">
        <v>153995</v>
      </c>
      <c r="L31" s="7"/>
      <c r="M31" s="6">
        <v>140110050449</v>
      </c>
      <c r="N31" s="7"/>
      <c r="O31" s="6">
        <v>153996539950</v>
      </c>
      <c r="P31" s="7"/>
      <c r="Q31" s="6">
        <v>-13886489500</v>
      </c>
    </row>
    <row r="32" spans="1:17" ht="21" x14ac:dyDescent="0.55000000000000004">
      <c r="A32" s="2" t="s">
        <v>76</v>
      </c>
      <c r="C32" s="6">
        <v>1063000</v>
      </c>
      <c r="D32" s="7"/>
      <c r="E32" s="6">
        <v>935648810909</v>
      </c>
      <c r="F32" s="7"/>
      <c r="G32" s="6">
        <v>936864662496</v>
      </c>
      <c r="H32" s="7"/>
      <c r="I32" s="6">
        <v>-1215851586</v>
      </c>
      <c r="J32" s="7"/>
      <c r="K32" s="6">
        <v>1063000</v>
      </c>
      <c r="L32" s="7"/>
      <c r="M32" s="6">
        <v>935648810909</v>
      </c>
      <c r="N32" s="7"/>
      <c r="O32" s="6">
        <v>999220000000</v>
      </c>
      <c r="P32" s="7"/>
      <c r="Q32" s="6">
        <v>-63571189090</v>
      </c>
    </row>
    <row r="33" spans="3:17" ht="19.5" thickBot="1" x14ac:dyDescent="0.5">
      <c r="C33" s="4">
        <f>SUM(C8:C32)</f>
        <v>24726638</v>
      </c>
      <c r="E33" s="4">
        <f>SUM(E8:E32)</f>
        <v>2795568706567</v>
      </c>
      <c r="G33" s="4">
        <f>SUM(G8:G32)</f>
        <v>2781532799133</v>
      </c>
      <c r="I33" s="8">
        <f>SUM(I8:I32)</f>
        <v>14035907436</v>
      </c>
      <c r="K33" s="4">
        <f>SUM(K8:K32)</f>
        <v>24726638</v>
      </c>
      <c r="M33" s="4">
        <f>SUM(M8:M32)</f>
        <v>2795568706567</v>
      </c>
      <c r="O33" s="4">
        <f>SUM(O8:O32)</f>
        <v>2750751992660</v>
      </c>
      <c r="Q33" s="8">
        <f>SUM(Q8:Q32)</f>
        <v>44816713909</v>
      </c>
    </row>
    <row r="34" spans="3:17" ht="19.5" thickTop="1" x14ac:dyDescent="0.45"/>
    <row r="35" spans="3:17" x14ac:dyDescent="0.45">
      <c r="Q35" s="6"/>
    </row>
    <row r="36" spans="3:17" x14ac:dyDescent="0.45">
      <c r="Q36" s="6"/>
    </row>
    <row r="37" spans="3:17" x14ac:dyDescent="0.45">
      <c r="Q37" s="6"/>
    </row>
    <row r="38" spans="3:17" x14ac:dyDescent="0.45">
      <c r="Q38" s="6"/>
    </row>
    <row r="39" spans="3:17" x14ac:dyDescent="0.45">
      <c r="Q39" s="6"/>
    </row>
    <row r="40" spans="3:17" x14ac:dyDescent="0.45">
      <c r="Q40" s="6"/>
    </row>
    <row r="41" spans="3:17" x14ac:dyDescent="0.45">
      <c r="Q41" s="6"/>
    </row>
    <row r="42" spans="3:17" x14ac:dyDescent="0.45">
      <c r="Q42" s="6"/>
    </row>
    <row r="43" spans="3:17" x14ac:dyDescent="0.45">
      <c r="Q43" s="6"/>
    </row>
    <row r="44" spans="3:17" x14ac:dyDescent="0.45">
      <c r="Q44" s="6"/>
    </row>
    <row r="45" spans="3:17" x14ac:dyDescent="0.45">
      <c r="Q45" s="6"/>
    </row>
    <row r="46" spans="3:17" x14ac:dyDescent="0.45">
      <c r="Q46" s="6"/>
    </row>
    <row r="47" spans="3:17" x14ac:dyDescent="0.45">
      <c r="Q47" s="6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2"/>
  <sheetViews>
    <sheetView rightToLeft="1" tabSelected="1" workbookViewId="0">
      <selection activeCell="M25" sqref="M25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147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9" t="s">
        <v>3</v>
      </c>
      <c r="C6" s="9" t="s">
        <v>149</v>
      </c>
      <c r="D6" s="9" t="s">
        <v>149</v>
      </c>
      <c r="E6" s="9" t="s">
        <v>149</v>
      </c>
      <c r="F6" s="9" t="s">
        <v>149</v>
      </c>
      <c r="G6" s="9" t="s">
        <v>149</v>
      </c>
      <c r="H6" s="9" t="s">
        <v>149</v>
      </c>
      <c r="I6" s="9" t="s">
        <v>149</v>
      </c>
      <c r="K6" s="9" t="s">
        <v>150</v>
      </c>
      <c r="L6" s="9" t="s">
        <v>150</v>
      </c>
      <c r="M6" s="9" t="s">
        <v>150</v>
      </c>
      <c r="N6" s="9" t="s">
        <v>150</v>
      </c>
      <c r="O6" s="9" t="s">
        <v>150</v>
      </c>
      <c r="P6" s="9" t="s">
        <v>150</v>
      </c>
      <c r="Q6" s="9" t="s">
        <v>150</v>
      </c>
    </row>
    <row r="7" spans="1:17" ht="30" x14ac:dyDescent="0.45">
      <c r="A7" s="9" t="s">
        <v>3</v>
      </c>
      <c r="C7" s="9" t="s">
        <v>7</v>
      </c>
      <c r="E7" s="9" t="s">
        <v>169</v>
      </c>
      <c r="G7" s="9" t="s">
        <v>170</v>
      </c>
      <c r="I7" s="9" t="s">
        <v>174</v>
      </c>
      <c r="K7" s="9" t="s">
        <v>7</v>
      </c>
      <c r="M7" s="9" t="s">
        <v>169</v>
      </c>
      <c r="O7" s="9" t="s">
        <v>170</v>
      </c>
      <c r="Q7" s="9" t="s">
        <v>174</v>
      </c>
    </row>
    <row r="8" spans="1:17" ht="21" x14ac:dyDescent="0.55000000000000004">
      <c r="A8" s="2" t="s">
        <v>193</v>
      </c>
      <c r="C8" s="6">
        <v>0</v>
      </c>
      <c r="D8" s="7"/>
      <c r="E8" s="6">
        <v>0</v>
      </c>
      <c r="F8" s="7"/>
      <c r="G8" s="6">
        <v>0</v>
      </c>
      <c r="H8" s="7"/>
      <c r="I8" s="6">
        <v>0</v>
      </c>
      <c r="K8" s="3">
        <v>5000000</v>
      </c>
      <c r="M8" s="3">
        <v>32192699711</v>
      </c>
      <c r="O8" s="3">
        <v>28374680110</v>
      </c>
      <c r="Q8" s="3">
        <v>3818019601</v>
      </c>
    </row>
    <row r="9" spans="1:17" ht="21" x14ac:dyDescent="0.55000000000000004">
      <c r="A9" s="2" t="s">
        <v>194</v>
      </c>
      <c r="C9" s="6">
        <v>0</v>
      </c>
      <c r="D9" s="7"/>
      <c r="E9" s="6">
        <v>0</v>
      </c>
      <c r="F9" s="7"/>
      <c r="G9" s="6">
        <v>0</v>
      </c>
      <c r="H9" s="7"/>
      <c r="I9" s="6">
        <v>0</v>
      </c>
      <c r="K9" s="3">
        <v>486960</v>
      </c>
      <c r="M9" s="3">
        <v>8572767446</v>
      </c>
      <c r="O9" s="3">
        <v>7734202653</v>
      </c>
      <c r="Q9" s="3">
        <v>838564793</v>
      </c>
    </row>
    <row r="10" spans="1:17" ht="21" x14ac:dyDescent="0.55000000000000004">
      <c r="A10" s="2" t="s">
        <v>195</v>
      </c>
      <c r="C10" s="6">
        <v>0</v>
      </c>
      <c r="D10" s="7"/>
      <c r="E10" s="6">
        <v>0</v>
      </c>
      <c r="F10" s="7"/>
      <c r="G10" s="6">
        <v>0</v>
      </c>
      <c r="H10" s="7"/>
      <c r="I10" s="6">
        <v>0</v>
      </c>
      <c r="K10" s="3">
        <v>700000</v>
      </c>
      <c r="M10" s="3">
        <v>113941450982</v>
      </c>
      <c r="O10" s="3">
        <v>96385781866</v>
      </c>
      <c r="Q10" s="3">
        <v>17555669116</v>
      </c>
    </row>
    <row r="11" spans="1:17" ht="21" x14ac:dyDescent="0.55000000000000004">
      <c r="A11" s="2" t="s">
        <v>196</v>
      </c>
      <c r="C11" s="6">
        <v>0</v>
      </c>
      <c r="D11" s="7"/>
      <c r="E11" s="6">
        <v>0</v>
      </c>
      <c r="F11" s="7"/>
      <c r="G11" s="6">
        <v>0</v>
      </c>
      <c r="H11" s="7"/>
      <c r="I11" s="6">
        <v>0</v>
      </c>
      <c r="K11" s="3">
        <v>15000000</v>
      </c>
      <c r="M11" s="3">
        <v>160904191094</v>
      </c>
      <c r="O11" s="3">
        <v>118021418103</v>
      </c>
      <c r="Q11" s="3">
        <v>42882772991</v>
      </c>
    </row>
    <row r="12" spans="1:17" ht="21" x14ac:dyDescent="0.55000000000000004">
      <c r="A12" s="2" t="s">
        <v>197</v>
      </c>
      <c r="C12" s="6">
        <v>0</v>
      </c>
      <c r="D12" s="7"/>
      <c r="E12" s="6">
        <v>0</v>
      </c>
      <c r="F12" s="7"/>
      <c r="G12" s="6">
        <v>0</v>
      </c>
      <c r="H12" s="7"/>
      <c r="I12" s="6">
        <v>0</v>
      </c>
      <c r="K12" s="3">
        <v>2000000</v>
      </c>
      <c r="M12" s="3">
        <v>44004997325</v>
      </c>
      <c r="O12" s="3">
        <v>25597552452</v>
      </c>
      <c r="Q12" s="3">
        <v>18407444873</v>
      </c>
    </row>
    <row r="13" spans="1:17" ht="21" x14ac:dyDescent="0.55000000000000004">
      <c r="A13" s="2" t="s">
        <v>198</v>
      </c>
      <c r="C13" s="6">
        <v>0</v>
      </c>
      <c r="D13" s="7"/>
      <c r="E13" s="6">
        <v>0</v>
      </c>
      <c r="F13" s="7"/>
      <c r="G13" s="6">
        <v>0</v>
      </c>
      <c r="H13" s="7"/>
      <c r="I13" s="6">
        <v>0</v>
      </c>
      <c r="K13" s="3">
        <v>3800000</v>
      </c>
      <c r="M13" s="3">
        <v>53177681843</v>
      </c>
      <c r="O13" s="3">
        <v>37901904499</v>
      </c>
      <c r="Q13" s="3">
        <v>15275777344</v>
      </c>
    </row>
    <row r="14" spans="1:17" ht="21" x14ac:dyDescent="0.55000000000000004">
      <c r="A14" s="2" t="s">
        <v>199</v>
      </c>
      <c r="C14" s="6">
        <v>0</v>
      </c>
      <c r="D14" s="7"/>
      <c r="E14" s="6">
        <v>0</v>
      </c>
      <c r="F14" s="7"/>
      <c r="G14" s="6">
        <v>0</v>
      </c>
      <c r="H14" s="7"/>
      <c r="I14" s="6">
        <v>0</v>
      </c>
      <c r="K14" s="3">
        <v>9000000</v>
      </c>
      <c r="M14" s="3">
        <v>362942547014</v>
      </c>
      <c r="O14" s="3">
        <v>306209207327</v>
      </c>
      <c r="Q14" s="3">
        <v>56733339687</v>
      </c>
    </row>
    <row r="15" spans="1:17" ht="21" x14ac:dyDescent="0.55000000000000004">
      <c r="A15" s="2" t="s">
        <v>200</v>
      </c>
      <c r="C15" s="6">
        <v>0</v>
      </c>
      <c r="D15" s="7"/>
      <c r="E15" s="6">
        <v>0</v>
      </c>
      <c r="F15" s="7"/>
      <c r="G15" s="6">
        <v>0</v>
      </c>
      <c r="H15" s="7"/>
      <c r="I15" s="6">
        <v>0</v>
      </c>
      <c r="K15" s="3">
        <v>315195</v>
      </c>
      <c r="M15" s="3">
        <v>16546510690</v>
      </c>
      <c r="O15" s="3">
        <v>2589642120</v>
      </c>
      <c r="Q15" s="3">
        <v>15199183646</v>
      </c>
    </row>
    <row r="16" spans="1:17" ht="21" x14ac:dyDescent="0.55000000000000004">
      <c r="A16" s="2" t="s">
        <v>201</v>
      </c>
      <c r="C16" s="6">
        <v>0</v>
      </c>
      <c r="D16" s="7"/>
      <c r="E16" s="6">
        <v>0</v>
      </c>
      <c r="F16" s="7"/>
      <c r="G16" s="6">
        <v>0</v>
      </c>
      <c r="H16" s="7"/>
      <c r="I16" s="6">
        <v>0</v>
      </c>
      <c r="K16" s="3">
        <v>6000000</v>
      </c>
      <c r="M16" s="3">
        <v>38836610110</v>
      </c>
      <c r="O16" s="3">
        <v>20246072896</v>
      </c>
      <c r="Q16" s="3">
        <v>18590537214</v>
      </c>
    </row>
    <row r="17" spans="1:17" ht="21" x14ac:dyDescent="0.55000000000000004">
      <c r="A17" s="2" t="s">
        <v>202</v>
      </c>
      <c r="C17" s="6">
        <v>0</v>
      </c>
      <c r="D17" s="7"/>
      <c r="E17" s="6">
        <v>0</v>
      </c>
      <c r="F17" s="7"/>
      <c r="G17" s="6">
        <v>0</v>
      </c>
      <c r="H17" s="7"/>
      <c r="I17" s="6">
        <v>0</v>
      </c>
      <c r="K17" s="3">
        <v>1700000</v>
      </c>
      <c r="M17" s="3">
        <v>76415324957</v>
      </c>
      <c r="O17" s="3">
        <v>45169036012</v>
      </c>
      <c r="Q17" s="3">
        <v>31246288945</v>
      </c>
    </row>
    <row r="18" spans="1:17" ht="21" x14ac:dyDescent="0.55000000000000004">
      <c r="A18" s="2" t="s">
        <v>203</v>
      </c>
      <c r="C18" s="6">
        <v>0</v>
      </c>
      <c r="D18" s="7"/>
      <c r="E18" s="6">
        <v>0</v>
      </c>
      <c r="F18" s="7"/>
      <c r="G18" s="6">
        <v>0</v>
      </c>
      <c r="H18" s="7"/>
      <c r="I18" s="6">
        <v>0</v>
      </c>
      <c r="K18" s="3">
        <v>20000000</v>
      </c>
      <c r="M18" s="3">
        <v>18334410235</v>
      </c>
      <c r="O18" s="3">
        <v>12737327281</v>
      </c>
      <c r="Q18" s="3">
        <v>5597082954</v>
      </c>
    </row>
    <row r="19" spans="1:17" ht="21" x14ac:dyDescent="0.55000000000000004">
      <c r="A19" s="2" t="s">
        <v>204</v>
      </c>
      <c r="C19" s="6">
        <v>0</v>
      </c>
      <c r="D19" s="7"/>
      <c r="E19" s="6">
        <v>0</v>
      </c>
      <c r="F19" s="7"/>
      <c r="G19" s="6">
        <v>0</v>
      </c>
      <c r="H19" s="7"/>
      <c r="I19" s="6">
        <v>0</v>
      </c>
      <c r="K19" s="3">
        <v>16000000</v>
      </c>
      <c r="M19" s="3">
        <v>202988323373</v>
      </c>
      <c r="O19" s="3">
        <v>143584233021</v>
      </c>
      <c r="Q19" s="3">
        <v>59404090352</v>
      </c>
    </row>
    <row r="20" spans="1:17" ht="21" x14ac:dyDescent="0.55000000000000004">
      <c r="A20" s="2" t="s">
        <v>205</v>
      </c>
      <c r="C20" s="6">
        <v>0</v>
      </c>
      <c r="D20" s="7"/>
      <c r="E20" s="6">
        <v>0</v>
      </c>
      <c r="F20" s="7"/>
      <c r="G20" s="6">
        <v>0</v>
      </c>
      <c r="H20" s="7"/>
      <c r="I20" s="6">
        <v>0</v>
      </c>
      <c r="K20" s="3">
        <v>4000000</v>
      </c>
      <c r="M20" s="3">
        <v>77233177552</v>
      </c>
      <c r="O20" s="3">
        <v>57283074529</v>
      </c>
      <c r="Q20" s="3">
        <v>19950103023</v>
      </c>
    </row>
    <row r="21" spans="1:17" ht="21" x14ac:dyDescent="0.55000000000000004">
      <c r="A21" s="2" t="s">
        <v>206</v>
      </c>
      <c r="C21" s="6">
        <v>0</v>
      </c>
      <c r="D21" s="7"/>
      <c r="E21" s="6">
        <v>0</v>
      </c>
      <c r="F21" s="7"/>
      <c r="G21" s="6">
        <v>0</v>
      </c>
      <c r="H21" s="7"/>
      <c r="I21" s="6">
        <v>0</v>
      </c>
      <c r="K21" s="3">
        <v>8654783</v>
      </c>
      <c r="M21" s="3">
        <v>53526729104</v>
      </c>
      <c r="O21" s="3">
        <v>36338451591</v>
      </c>
      <c r="Q21" s="3">
        <v>17188277513</v>
      </c>
    </row>
    <row r="22" spans="1:17" ht="21" x14ac:dyDescent="0.55000000000000004">
      <c r="A22" s="2" t="s">
        <v>207</v>
      </c>
      <c r="C22" s="6">
        <v>0</v>
      </c>
      <c r="D22" s="7"/>
      <c r="E22" s="6">
        <v>0</v>
      </c>
      <c r="F22" s="7"/>
      <c r="G22" s="6">
        <v>0</v>
      </c>
      <c r="H22" s="7"/>
      <c r="I22" s="6">
        <v>0</v>
      </c>
      <c r="K22" s="3">
        <v>252956</v>
      </c>
      <c r="M22" s="3">
        <v>8240748100</v>
      </c>
      <c r="O22" s="3">
        <v>5713688616</v>
      </c>
      <c r="Q22" s="3">
        <v>2527059484</v>
      </c>
    </row>
    <row r="23" spans="1:17" ht="21" x14ac:dyDescent="0.55000000000000004">
      <c r="A23" s="2" t="s">
        <v>208</v>
      </c>
      <c r="C23" s="6">
        <v>0</v>
      </c>
      <c r="D23" s="7"/>
      <c r="E23" s="6">
        <v>0</v>
      </c>
      <c r="F23" s="7"/>
      <c r="G23" s="6">
        <v>0</v>
      </c>
      <c r="H23" s="7"/>
      <c r="I23" s="6">
        <v>0</v>
      </c>
      <c r="K23" s="3">
        <v>13000000</v>
      </c>
      <c r="M23" s="3">
        <v>288140501863</v>
      </c>
      <c r="O23" s="3">
        <v>249206082885</v>
      </c>
      <c r="Q23" s="3">
        <v>38934418978</v>
      </c>
    </row>
    <row r="24" spans="1:17" ht="21" x14ac:dyDescent="0.55000000000000004">
      <c r="A24" s="2" t="s">
        <v>209</v>
      </c>
      <c r="C24" s="6">
        <v>0</v>
      </c>
      <c r="D24" s="7"/>
      <c r="E24" s="6">
        <v>0</v>
      </c>
      <c r="F24" s="7"/>
      <c r="G24" s="6">
        <v>0</v>
      </c>
      <c r="H24" s="7"/>
      <c r="I24" s="6">
        <v>0</v>
      </c>
      <c r="K24" s="3">
        <v>13000000</v>
      </c>
      <c r="M24" s="3">
        <v>109685991874</v>
      </c>
      <c r="O24" s="3">
        <v>100219794135</v>
      </c>
      <c r="Q24" s="3">
        <v>9466197739</v>
      </c>
    </row>
    <row r="25" spans="1:17" ht="21" x14ac:dyDescent="0.55000000000000004">
      <c r="A25" s="2" t="s">
        <v>210</v>
      </c>
      <c r="C25" s="6">
        <v>0</v>
      </c>
      <c r="D25" s="7"/>
      <c r="E25" s="6">
        <v>0</v>
      </c>
      <c r="F25" s="7"/>
      <c r="G25" s="6">
        <v>0</v>
      </c>
      <c r="H25" s="7"/>
      <c r="I25" s="6">
        <v>0</v>
      </c>
      <c r="K25" s="3">
        <v>5000000</v>
      </c>
      <c r="M25" s="3">
        <v>38064338053</v>
      </c>
      <c r="O25" s="3">
        <v>32158526141</v>
      </c>
      <c r="Q25" s="3">
        <v>5905811912</v>
      </c>
    </row>
    <row r="26" spans="1:17" ht="21" x14ac:dyDescent="0.55000000000000004">
      <c r="A26" s="2" t="s">
        <v>211</v>
      </c>
      <c r="C26" s="6">
        <v>0</v>
      </c>
      <c r="D26" s="7"/>
      <c r="E26" s="6">
        <v>0</v>
      </c>
      <c r="F26" s="7"/>
      <c r="G26" s="6">
        <v>0</v>
      </c>
      <c r="H26" s="7"/>
      <c r="I26" s="6">
        <v>0</v>
      </c>
      <c r="K26" s="3">
        <v>14000000</v>
      </c>
      <c r="M26" s="3">
        <v>76439995439</v>
      </c>
      <c r="O26" s="3">
        <v>60059412375</v>
      </c>
      <c r="Q26" s="3">
        <v>16380583064</v>
      </c>
    </row>
    <row r="27" spans="1:17" ht="21" x14ac:dyDescent="0.55000000000000004">
      <c r="A27" s="2" t="s">
        <v>212</v>
      </c>
      <c r="C27" s="6">
        <v>0</v>
      </c>
      <c r="D27" s="7"/>
      <c r="E27" s="6">
        <v>0</v>
      </c>
      <c r="F27" s="7"/>
      <c r="G27" s="6">
        <v>0</v>
      </c>
      <c r="H27" s="7"/>
      <c r="I27" s="6">
        <v>0</v>
      </c>
      <c r="K27" s="3">
        <v>1000000</v>
      </c>
      <c r="M27" s="3">
        <v>30431344575</v>
      </c>
      <c r="O27" s="3">
        <v>12315120984</v>
      </c>
      <c r="Q27" s="3">
        <v>18116223591</v>
      </c>
    </row>
    <row r="28" spans="1:17" ht="21" x14ac:dyDescent="0.55000000000000004">
      <c r="A28" s="2" t="s">
        <v>213</v>
      </c>
      <c r="C28" s="6">
        <v>0</v>
      </c>
      <c r="D28" s="7"/>
      <c r="E28" s="6">
        <v>0</v>
      </c>
      <c r="F28" s="7"/>
      <c r="G28" s="6">
        <v>0</v>
      </c>
      <c r="H28" s="7"/>
      <c r="I28" s="6">
        <v>0</v>
      </c>
      <c r="K28" s="3">
        <v>500000</v>
      </c>
      <c r="M28" s="3">
        <v>18341231581</v>
      </c>
      <c r="O28" s="3">
        <v>13121602991</v>
      </c>
      <c r="Q28" s="3">
        <v>5219628590</v>
      </c>
    </row>
    <row r="29" spans="1:17" ht="21" x14ac:dyDescent="0.55000000000000004">
      <c r="A29" s="2" t="s">
        <v>214</v>
      </c>
      <c r="C29" s="6">
        <v>0</v>
      </c>
      <c r="D29" s="7"/>
      <c r="E29" s="6">
        <v>0</v>
      </c>
      <c r="F29" s="7"/>
      <c r="G29" s="6">
        <v>0</v>
      </c>
      <c r="H29" s="7"/>
      <c r="I29" s="6">
        <v>0</v>
      </c>
      <c r="K29" s="3">
        <v>24592017</v>
      </c>
      <c r="M29" s="3">
        <v>177933794961</v>
      </c>
      <c r="O29" s="3">
        <v>182343189579</v>
      </c>
      <c r="Q29" s="3">
        <v>-4409394618</v>
      </c>
    </row>
    <row r="30" spans="1:17" ht="21" x14ac:dyDescent="0.55000000000000004">
      <c r="A30" s="2" t="s">
        <v>215</v>
      </c>
      <c r="C30" s="6">
        <v>0</v>
      </c>
      <c r="D30" s="7"/>
      <c r="E30" s="6">
        <v>0</v>
      </c>
      <c r="F30" s="7"/>
      <c r="G30" s="6">
        <v>0</v>
      </c>
      <c r="H30" s="7"/>
      <c r="I30" s="6">
        <v>0</v>
      </c>
      <c r="K30" s="3">
        <v>5000000</v>
      </c>
      <c r="M30" s="3">
        <v>42223502440</v>
      </c>
      <c r="O30" s="3">
        <v>11925076537</v>
      </c>
      <c r="Q30" s="3">
        <v>30298425903</v>
      </c>
    </row>
    <row r="31" spans="1:17" ht="21" x14ac:dyDescent="0.55000000000000004">
      <c r="A31" s="2" t="s">
        <v>216</v>
      </c>
      <c r="C31" s="6">
        <v>0</v>
      </c>
      <c r="D31" s="7"/>
      <c r="E31" s="6">
        <v>0</v>
      </c>
      <c r="F31" s="7"/>
      <c r="G31" s="6">
        <v>0</v>
      </c>
      <c r="H31" s="7"/>
      <c r="I31" s="6">
        <v>0</v>
      </c>
      <c r="K31" s="3">
        <v>1250</v>
      </c>
      <c r="M31" s="3">
        <v>1149166250</v>
      </c>
      <c r="O31" s="3">
        <v>1211121300</v>
      </c>
      <c r="Q31" s="3">
        <v>-61955050</v>
      </c>
    </row>
    <row r="32" spans="1:17" ht="21" x14ac:dyDescent="0.55000000000000004">
      <c r="A32" s="2" t="s">
        <v>217</v>
      </c>
      <c r="C32" s="6">
        <v>0</v>
      </c>
      <c r="D32" s="7"/>
      <c r="E32" s="6">
        <v>0</v>
      </c>
      <c r="F32" s="7"/>
      <c r="G32" s="6">
        <v>0</v>
      </c>
      <c r="H32" s="7"/>
      <c r="I32" s="6">
        <v>0</v>
      </c>
      <c r="K32" s="3">
        <v>600</v>
      </c>
      <c r="M32" s="3">
        <v>587220559</v>
      </c>
      <c r="O32" s="3">
        <v>563537739</v>
      </c>
      <c r="Q32" s="3">
        <v>23682820</v>
      </c>
    </row>
    <row r="33" spans="1:17" ht="21.75" thickBot="1" x14ac:dyDescent="0.6">
      <c r="A33" s="2"/>
      <c r="C33" s="8">
        <v>0</v>
      </c>
      <c r="D33" s="7"/>
      <c r="E33" s="8">
        <v>0</v>
      </c>
      <c r="F33" s="7"/>
      <c r="G33" s="8">
        <v>0</v>
      </c>
      <c r="H33" s="7"/>
      <c r="I33" s="8">
        <v>0</v>
      </c>
      <c r="K33" s="4">
        <f>SUM(K8:K32)</f>
        <v>169003761</v>
      </c>
      <c r="M33" s="4">
        <f>SUM(M8:M32)</f>
        <v>2050855257131</v>
      </c>
      <c r="O33" s="4">
        <f>SUM(O8:O32)</f>
        <v>1607009737742</v>
      </c>
      <c r="Q33" s="4">
        <f>SUM(Q8:Q32)</f>
        <v>445087834465</v>
      </c>
    </row>
    <row r="34" spans="1:17" ht="19.5" thickTop="1" x14ac:dyDescent="0.45">
      <c r="K34" s="3"/>
      <c r="M34" s="3"/>
      <c r="O34" s="3"/>
      <c r="Q34" s="3"/>
    </row>
    <row r="35" spans="1:17" x14ac:dyDescent="0.45">
      <c r="K35" s="3"/>
      <c r="M35" s="3"/>
      <c r="O35" s="3"/>
      <c r="Q35" s="3"/>
    </row>
    <row r="36" spans="1:17" x14ac:dyDescent="0.45">
      <c r="K36" s="3"/>
      <c r="M36" s="3"/>
      <c r="O36" s="3"/>
      <c r="Q36" s="3"/>
    </row>
    <row r="37" spans="1:17" x14ac:dyDescent="0.45">
      <c r="K37" s="3"/>
      <c r="M37" s="3"/>
      <c r="O37" s="3"/>
      <c r="Q37" s="3"/>
    </row>
    <row r="38" spans="1:17" x14ac:dyDescent="0.45">
      <c r="K38" s="3"/>
      <c r="M38" s="3"/>
      <c r="O38" s="3"/>
      <c r="Q38" s="3"/>
    </row>
    <row r="39" spans="1:17" x14ac:dyDescent="0.45">
      <c r="K39" s="3"/>
      <c r="M39" s="3"/>
      <c r="O39" s="3"/>
      <c r="Q39" s="3"/>
    </row>
    <row r="40" spans="1:17" x14ac:dyDescent="0.45">
      <c r="K40" s="3"/>
      <c r="M40" s="3"/>
      <c r="O40" s="3"/>
      <c r="Q40" s="3"/>
    </row>
    <row r="42" spans="1:17" x14ac:dyDescent="0.45">
      <c r="Q42" s="3"/>
    </row>
    <row r="43" spans="1:17" x14ac:dyDescent="0.45">
      <c r="Q43" s="3"/>
    </row>
    <row r="44" spans="1:17" x14ac:dyDescent="0.45">
      <c r="Q44" s="3"/>
    </row>
    <row r="45" spans="1:17" x14ac:dyDescent="0.45">
      <c r="Q45" s="3"/>
    </row>
    <row r="46" spans="1:17" x14ac:dyDescent="0.45">
      <c r="Q46" s="3"/>
    </row>
    <row r="47" spans="1:17" x14ac:dyDescent="0.45">
      <c r="Q47" s="3"/>
    </row>
    <row r="48" spans="1:17" x14ac:dyDescent="0.45">
      <c r="Q48" s="3"/>
    </row>
    <row r="49" spans="17:17" x14ac:dyDescent="0.45">
      <c r="Q49" s="3"/>
    </row>
    <row r="50" spans="17:17" x14ac:dyDescent="0.45">
      <c r="Q50" s="3"/>
    </row>
    <row r="51" spans="17:17" x14ac:dyDescent="0.45">
      <c r="Q51" s="3"/>
    </row>
    <row r="52" spans="17:17" x14ac:dyDescent="0.45">
      <c r="Q52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9"/>
  <sheetViews>
    <sheetView rightToLeft="1" workbookViewId="0">
      <selection activeCell="M23" sqref="M23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0" x14ac:dyDescent="0.45">
      <c r="A3" s="9" t="s">
        <v>147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0" x14ac:dyDescent="0.4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ht="30" x14ac:dyDescent="0.45">
      <c r="A6" s="9" t="s">
        <v>151</v>
      </c>
      <c r="C6" s="9" t="s">
        <v>149</v>
      </c>
      <c r="D6" s="9" t="s">
        <v>149</v>
      </c>
      <c r="E6" s="9" t="s">
        <v>149</v>
      </c>
      <c r="F6" s="9" t="s">
        <v>149</v>
      </c>
      <c r="G6" s="9" t="s">
        <v>149</v>
      </c>
      <c r="H6" s="9" t="s">
        <v>149</v>
      </c>
      <c r="I6" s="9" t="s">
        <v>149</v>
      </c>
      <c r="K6" s="9" t="s">
        <v>150</v>
      </c>
      <c r="L6" s="9" t="s">
        <v>150</v>
      </c>
      <c r="M6" s="9" t="s">
        <v>150</v>
      </c>
      <c r="N6" s="9" t="s">
        <v>150</v>
      </c>
      <c r="O6" s="9" t="s">
        <v>150</v>
      </c>
      <c r="P6" s="9" t="s">
        <v>150</v>
      </c>
      <c r="Q6" s="9" t="s">
        <v>150</v>
      </c>
    </row>
    <row r="7" spans="1:17" ht="30" x14ac:dyDescent="0.45">
      <c r="A7" s="9" t="s">
        <v>151</v>
      </c>
      <c r="C7" s="9" t="s">
        <v>179</v>
      </c>
      <c r="E7" s="9" t="s">
        <v>175</v>
      </c>
      <c r="G7" s="9" t="s">
        <v>176</v>
      </c>
      <c r="I7" s="9" t="s">
        <v>180</v>
      </c>
      <c r="K7" s="9" t="s">
        <v>179</v>
      </c>
      <c r="M7" s="9" t="s">
        <v>175</v>
      </c>
      <c r="O7" s="9" t="s">
        <v>176</v>
      </c>
      <c r="Q7" s="9" t="s">
        <v>180</v>
      </c>
    </row>
    <row r="8" spans="1:17" ht="21" x14ac:dyDescent="0.55000000000000004">
      <c r="A8" s="2" t="s">
        <v>92</v>
      </c>
      <c r="C8" s="3">
        <v>10209011125</v>
      </c>
      <c r="E8" s="3">
        <v>-36469788651</v>
      </c>
      <c r="G8" s="3">
        <v>0</v>
      </c>
      <c r="I8" s="3">
        <v>-26260777526</v>
      </c>
      <c r="K8" s="3">
        <v>97387259548</v>
      </c>
      <c r="M8" s="3">
        <v>32741588183</v>
      </c>
      <c r="O8" s="3">
        <v>23682820</v>
      </c>
      <c r="Q8" s="3">
        <v>130152530551</v>
      </c>
    </row>
    <row r="9" spans="1:17" ht="21" x14ac:dyDescent="0.55000000000000004">
      <c r="A9" s="2" t="s">
        <v>84</v>
      </c>
      <c r="C9" s="3">
        <v>5099004248</v>
      </c>
      <c r="E9" s="3">
        <v>39558524678</v>
      </c>
      <c r="G9" s="3">
        <v>0</v>
      </c>
      <c r="I9" s="3">
        <v>44657528926</v>
      </c>
      <c r="K9" s="3">
        <v>48157542789</v>
      </c>
      <c r="M9" s="3">
        <v>10398352639</v>
      </c>
      <c r="O9" s="3">
        <v>-61955050</v>
      </c>
      <c r="Q9" s="3">
        <v>58493940378</v>
      </c>
    </row>
    <row r="10" spans="1:17" ht="21" x14ac:dyDescent="0.55000000000000004">
      <c r="A10" s="2" t="s">
        <v>80</v>
      </c>
      <c r="C10" s="3">
        <v>1497611274</v>
      </c>
      <c r="E10" s="3">
        <v>10269938237</v>
      </c>
      <c r="G10" s="3">
        <v>0</v>
      </c>
      <c r="I10" s="3">
        <v>11767549511</v>
      </c>
      <c r="K10" s="3">
        <v>12940283724</v>
      </c>
      <c r="M10" s="3">
        <v>7133049788</v>
      </c>
      <c r="O10" s="3">
        <v>0</v>
      </c>
      <c r="Q10" s="3">
        <v>20073333512</v>
      </c>
    </row>
    <row r="11" spans="1:17" ht="21" x14ac:dyDescent="0.55000000000000004">
      <c r="A11" s="2" t="s">
        <v>48</v>
      </c>
      <c r="C11" s="3">
        <v>2330377676</v>
      </c>
      <c r="E11" s="3">
        <v>-2341685447</v>
      </c>
      <c r="G11" s="3">
        <v>0</v>
      </c>
      <c r="I11" s="3">
        <v>-11307771</v>
      </c>
      <c r="K11" s="3">
        <v>11056230682</v>
      </c>
      <c r="M11" s="3">
        <v>-13886489500</v>
      </c>
      <c r="O11" s="3">
        <v>0</v>
      </c>
      <c r="Q11" s="3">
        <v>-2830258818</v>
      </c>
    </row>
    <row r="12" spans="1:17" ht="21" x14ac:dyDescent="0.55000000000000004">
      <c r="A12" s="2" t="s">
        <v>76</v>
      </c>
      <c r="C12" s="3">
        <v>14565682644</v>
      </c>
      <c r="E12" s="3">
        <v>-1215851586</v>
      </c>
      <c r="G12" s="3">
        <v>0</v>
      </c>
      <c r="I12" s="3">
        <v>13349831058</v>
      </c>
      <c r="K12" s="3">
        <v>25536273967</v>
      </c>
      <c r="M12" s="3">
        <v>-63571189090</v>
      </c>
      <c r="O12" s="3">
        <v>0</v>
      </c>
      <c r="Q12" s="3">
        <v>-38034915123</v>
      </c>
    </row>
    <row r="13" spans="1:17" ht="21" x14ac:dyDescent="0.55000000000000004">
      <c r="A13" s="2" t="s">
        <v>57</v>
      </c>
      <c r="C13" s="3">
        <v>0</v>
      </c>
      <c r="E13" s="3">
        <v>551050104</v>
      </c>
      <c r="G13" s="3">
        <v>0</v>
      </c>
      <c r="I13" s="3">
        <v>551050104</v>
      </c>
      <c r="K13" s="3">
        <v>0</v>
      </c>
      <c r="M13" s="3">
        <v>726395942</v>
      </c>
      <c r="O13" s="3">
        <v>0</v>
      </c>
      <c r="Q13" s="3">
        <v>726395942</v>
      </c>
    </row>
    <row r="14" spans="1:17" ht="21" x14ac:dyDescent="0.55000000000000004">
      <c r="A14" s="2" t="s">
        <v>53</v>
      </c>
      <c r="C14" s="3">
        <v>0</v>
      </c>
      <c r="E14" s="3">
        <v>227280677</v>
      </c>
      <c r="G14" s="3">
        <v>0</v>
      </c>
      <c r="I14" s="3">
        <v>227280677</v>
      </c>
      <c r="K14" s="3">
        <v>0</v>
      </c>
      <c r="M14" s="3">
        <v>345531425</v>
      </c>
      <c r="O14" s="3">
        <v>0</v>
      </c>
      <c r="Q14" s="3">
        <v>345531425</v>
      </c>
    </row>
    <row r="15" spans="1:17" ht="21" x14ac:dyDescent="0.55000000000000004">
      <c r="A15" s="2" t="s">
        <v>61</v>
      </c>
      <c r="C15" s="3">
        <v>0</v>
      </c>
      <c r="E15" s="3">
        <v>447168174</v>
      </c>
      <c r="G15" s="3">
        <v>0</v>
      </c>
      <c r="I15" s="3">
        <v>447168174</v>
      </c>
      <c r="K15" s="3">
        <v>0</v>
      </c>
      <c r="M15" s="3">
        <v>759569036</v>
      </c>
      <c r="O15" s="3">
        <v>0</v>
      </c>
      <c r="Q15" s="3">
        <v>759569036</v>
      </c>
    </row>
    <row r="16" spans="1:17" ht="21" x14ac:dyDescent="0.55000000000000004">
      <c r="A16" s="2" t="s">
        <v>64</v>
      </c>
      <c r="C16" s="3">
        <v>0</v>
      </c>
      <c r="E16" s="3">
        <v>3369499805</v>
      </c>
      <c r="G16" s="3">
        <v>0</v>
      </c>
      <c r="I16" s="3">
        <v>3369499805</v>
      </c>
      <c r="K16" s="3">
        <v>0</v>
      </c>
      <c r="M16" s="3">
        <v>2942110745</v>
      </c>
      <c r="O16" s="3">
        <v>0</v>
      </c>
      <c r="Q16" s="3">
        <v>2942110745</v>
      </c>
    </row>
    <row r="17" spans="1:17" ht="21" x14ac:dyDescent="0.55000000000000004">
      <c r="A17" s="2" t="s">
        <v>68</v>
      </c>
      <c r="C17" s="3">
        <v>0</v>
      </c>
      <c r="E17" s="3">
        <v>2496020688</v>
      </c>
      <c r="G17" s="3">
        <v>0</v>
      </c>
      <c r="I17" s="3">
        <v>2496020688</v>
      </c>
      <c r="K17" s="3">
        <v>0</v>
      </c>
      <c r="M17" s="3">
        <v>1733336206</v>
      </c>
      <c r="O17" s="3">
        <v>0</v>
      </c>
      <c r="Q17" s="3">
        <v>1733336206</v>
      </c>
    </row>
    <row r="18" spans="1:17" ht="19.5" thickBot="1" x14ac:dyDescent="0.5">
      <c r="C18" s="4">
        <f>SUM(C8:C17)</f>
        <v>33701686967</v>
      </c>
      <c r="E18" s="4">
        <f>SUM(E8:E17)</f>
        <v>16892156679</v>
      </c>
      <c r="G18" s="4">
        <f>SUM(G8:G17)</f>
        <v>0</v>
      </c>
      <c r="I18" s="4">
        <f>SUM(I8:I17)</f>
        <v>50593843646</v>
      </c>
      <c r="K18" s="4">
        <f>SUM(K8:K17)</f>
        <v>195077590710</v>
      </c>
      <c r="M18" s="4">
        <f>SUM(M8:M17)</f>
        <v>-20677744626</v>
      </c>
      <c r="O18" s="4">
        <f>SUM(O8:O17)</f>
        <v>-38272230</v>
      </c>
      <c r="Q18" s="4">
        <f>SUM(Q8:Q17)</f>
        <v>174361573854</v>
      </c>
    </row>
    <row r="19" spans="1:17" ht="19.5" thickTop="1" x14ac:dyDescent="0.45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سهام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2020-09-27T08:40:02Z</dcterms:created>
  <dcterms:modified xsi:type="dcterms:W3CDTF">2020-09-30T14:57:51Z</dcterms:modified>
</cp:coreProperties>
</file>